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4to_Trimestre 2017\"/>
    </mc:Choice>
  </mc:AlternateContent>
  <bookViews>
    <workbookView xWindow="0" yWindow="0" windowWidth="19200" windowHeight="10890"/>
  </bookViews>
  <sheets>
    <sheet name="Formato 1 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<sst xmlns="http://schemas.openxmlformats.org/spreadsheetml/2006/main" count="122" uniqueCount="122">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</sst>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F1"/>
    </sheetView>
  </sheetViews>
  <sheetFormatPr baseColWidth="10" defaultColWidth="0" defaultRowHeight="0" zeroHeight="1" x14ac:dyDescent="0.25"/>
  <cols>
    <col min="1" max="1" width="99.85546875" style="44" customWidth="1"/>
    <col min="2" max="3" width="20" customWidth="1"/>
    <col min="4" max="4" width="100" style="44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2016 y al 31 de diciembre de 2017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2017 (d)</v>
      </c>
      <c r="C6" s="17" t="str">
        <f>ULTIMO</f>
        <v>31 de diciembre de 2016 (e)</v>
      </c>
      <c r="D6" s="18" t="s">
        <v>4</v>
      </c>
      <c r="E6" s="16" t="str">
        <f>ANIO</f>
        <v>2017 (d)</v>
      </c>
      <c r="F6" s="17" t="str">
        <f>ULTIMO</f>
        <v>31 de diciembre de 2016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f>SUM(B10:B16)</f>
        <v>37732594</v>
      </c>
      <c r="C9" s="27">
        <f>SUM(C10:C16)</f>
        <v>34948853</v>
      </c>
      <c r="D9" s="28" t="s">
        <v>10</v>
      </c>
      <c r="E9" s="27">
        <f>SUM(E10:E18)</f>
        <v>4485219</v>
      </c>
      <c r="F9" s="27">
        <f>SUM(F10:F18)</f>
        <v>4720216</v>
      </c>
    </row>
    <row r="10" spans="1:6" ht="15" x14ac:dyDescent="0.25">
      <c r="A10" s="29" t="s">
        <v>11</v>
      </c>
      <c r="B10" s="27">
        <v>18000</v>
      </c>
      <c r="C10" s="27">
        <v>18000</v>
      </c>
      <c r="D10" s="30" t="s">
        <v>12</v>
      </c>
      <c r="E10" s="27">
        <v>0</v>
      </c>
      <c r="F10" s="27">
        <v>0</v>
      </c>
    </row>
    <row r="11" spans="1:6" ht="15" x14ac:dyDescent="0.25">
      <c r="A11" s="29" t="s">
        <v>13</v>
      </c>
      <c r="B11" s="27">
        <v>6098556</v>
      </c>
      <c r="C11" s="27">
        <v>11014739</v>
      </c>
      <c r="D11" s="30" t="s">
        <v>14</v>
      </c>
      <c r="E11" s="27">
        <v>80700</v>
      </c>
      <c r="F11" s="27">
        <v>1200000</v>
      </c>
    </row>
    <row r="12" spans="1:6" ht="15" x14ac:dyDescent="0.25">
      <c r="A12" s="29" t="s">
        <v>15</v>
      </c>
      <c r="B12" s="31">
        <v>31616038</v>
      </c>
      <c r="C12" s="27">
        <v>23916114</v>
      </c>
      <c r="D12" s="30" t="s">
        <v>16</v>
      </c>
      <c r="E12" s="27">
        <v>0</v>
      </c>
      <c r="F12" s="27">
        <v>0</v>
      </c>
    </row>
    <row r="13" spans="1:6" ht="15" x14ac:dyDescent="0.25">
      <c r="A13" s="29" t="s">
        <v>17</v>
      </c>
      <c r="B13" s="27">
        <v>0</v>
      </c>
      <c r="C13" s="27">
        <v>0</v>
      </c>
      <c r="D13" s="30" t="s">
        <v>18</v>
      </c>
      <c r="E13" s="27">
        <v>0</v>
      </c>
      <c r="F13" s="27">
        <v>0</v>
      </c>
    </row>
    <row r="14" spans="1:6" ht="15" x14ac:dyDescent="0.25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 ht="15" x14ac:dyDescent="0.25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 ht="15" x14ac:dyDescent="0.25">
      <c r="A16" s="29" t="s">
        <v>23</v>
      </c>
      <c r="B16" s="27">
        <v>0</v>
      </c>
      <c r="C16" s="27">
        <v>0</v>
      </c>
      <c r="D16" s="30" t="s">
        <v>24</v>
      </c>
      <c r="E16" s="27">
        <v>4253993</v>
      </c>
      <c r="F16" s="27">
        <v>3196156</v>
      </c>
    </row>
    <row r="17" spans="1:6" ht="15" x14ac:dyDescent="0.25">
      <c r="A17" s="26" t="s">
        <v>25</v>
      </c>
      <c r="B17" s="27">
        <f>SUM(B18:B24)</f>
        <v>8689829</v>
      </c>
      <c r="C17" s="27">
        <f>SUM(C18:C24)</f>
        <v>16795351</v>
      </c>
      <c r="D17" s="30" t="s">
        <v>26</v>
      </c>
      <c r="E17" s="27">
        <v>0</v>
      </c>
      <c r="F17" s="27">
        <v>0</v>
      </c>
    </row>
    <row r="18" spans="1:6" ht="15" x14ac:dyDescent="0.25">
      <c r="A18" s="32" t="s">
        <v>27</v>
      </c>
      <c r="B18" s="27">
        <v>0</v>
      </c>
      <c r="C18" s="27">
        <v>0</v>
      </c>
      <c r="D18" s="30" t="s">
        <v>28</v>
      </c>
      <c r="E18" s="27">
        <v>150526</v>
      </c>
      <c r="F18" s="27">
        <v>324060</v>
      </c>
    </row>
    <row r="19" spans="1:6" ht="15" x14ac:dyDescent="0.25">
      <c r="A19" s="32" t="s">
        <v>29</v>
      </c>
      <c r="B19" s="27">
        <v>8468898</v>
      </c>
      <c r="C19" s="27">
        <v>16774234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5" x14ac:dyDescent="0.25">
      <c r="A20" s="32" t="s">
        <v>31</v>
      </c>
      <c r="B20" s="27">
        <v>11687</v>
      </c>
      <c r="C20" s="27">
        <v>18528</v>
      </c>
      <c r="D20" s="30" t="s">
        <v>32</v>
      </c>
      <c r="E20" s="27">
        <v>0</v>
      </c>
      <c r="F20" s="27">
        <v>0</v>
      </c>
    </row>
    <row r="21" spans="1:6" ht="15" x14ac:dyDescent="0.25">
      <c r="A21" s="32" t="s">
        <v>33</v>
      </c>
      <c r="B21" s="27">
        <v>0</v>
      </c>
      <c r="C21" s="27">
        <v>0</v>
      </c>
      <c r="D21" s="30" t="s">
        <v>34</v>
      </c>
      <c r="E21" s="27">
        <v>0</v>
      </c>
      <c r="F21" s="27">
        <v>0</v>
      </c>
    </row>
    <row r="22" spans="1:6" ht="15" x14ac:dyDescent="0.25">
      <c r="A22" s="32" t="s">
        <v>35</v>
      </c>
      <c r="B22" s="27">
        <v>0</v>
      </c>
      <c r="C22" s="27">
        <v>0</v>
      </c>
      <c r="D22" s="30" t="s">
        <v>36</v>
      </c>
      <c r="E22" s="27">
        <v>0</v>
      </c>
      <c r="F22" s="27">
        <v>0</v>
      </c>
    </row>
    <row r="23" spans="1:6" ht="15" x14ac:dyDescent="0.25">
      <c r="A23" s="32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5" x14ac:dyDescent="0.25">
      <c r="A24" s="32" t="s">
        <v>39</v>
      </c>
      <c r="B24" s="27">
        <v>209244</v>
      </c>
      <c r="C24" s="27">
        <v>2589</v>
      </c>
      <c r="D24" s="30" t="s">
        <v>40</v>
      </c>
      <c r="E24" s="27">
        <v>0</v>
      </c>
      <c r="F24" s="27">
        <v>0</v>
      </c>
    </row>
    <row r="25" spans="1:6" ht="15" x14ac:dyDescent="0.25">
      <c r="A25" s="26" t="s">
        <v>41</v>
      </c>
      <c r="B25" s="27">
        <f>SUM(B26:B30)</f>
        <v>0</v>
      </c>
      <c r="C25" s="27">
        <f>SUM(C26:C30)</f>
        <v>0</v>
      </c>
      <c r="D25" s="30" t="s">
        <v>42</v>
      </c>
      <c r="E25" s="27">
        <v>0</v>
      </c>
      <c r="F25" s="27">
        <v>0</v>
      </c>
    </row>
    <row r="26" spans="1:6" ht="15" x14ac:dyDescent="0.25">
      <c r="A26" s="32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 ht="15" x14ac:dyDescent="0.25">
      <c r="A27" s="32" t="s">
        <v>45</v>
      </c>
      <c r="B27" s="27">
        <v>0</v>
      </c>
      <c r="C27" s="27">
        <v>0</v>
      </c>
      <c r="D27" s="28" t="s">
        <v>46</v>
      </c>
      <c r="E27" s="27">
        <f>SUM(E28:E30)</f>
        <v>0</v>
      </c>
      <c r="F27" s="27">
        <f>SUM(F28:F30)</f>
        <v>0</v>
      </c>
    </row>
    <row r="28" spans="1:6" ht="15" x14ac:dyDescent="0.25">
      <c r="A28" s="32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 ht="15" x14ac:dyDescent="0.25">
      <c r="A29" s="32" t="s">
        <v>49</v>
      </c>
      <c r="B29" s="27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 ht="15" x14ac:dyDescent="0.25">
      <c r="A30" s="32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 ht="15" x14ac:dyDescent="0.2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 x14ac:dyDescent="0.25">
      <c r="A32" s="32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 ht="15" x14ac:dyDescent="0.2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ht="15" x14ac:dyDescent="0.25">
      <c r="A34" s="32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 ht="15" x14ac:dyDescent="0.25">
      <c r="A35" s="32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 ht="15" x14ac:dyDescent="0.25">
      <c r="A36" s="32" t="s">
        <v>63</v>
      </c>
      <c r="B36" s="27">
        <v>0</v>
      </c>
      <c r="C36" s="27">
        <v>0</v>
      </c>
      <c r="D36" s="30" t="s">
        <v>64</v>
      </c>
      <c r="E36" s="27">
        <v>0</v>
      </c>
      <c r="F36" s="27">
        <v>0</v>
      </c>
    </row>
    <row r="37" spans="1:6" ht="15" x14ac:dyDescent="0.25">
      <c r="A37" s="26" t="s">
        <v>65</v>
      </c>
      <c r="B37" s="27">
        <v>0</v>
      </c>
      <c r="C37" s="27">
        <v>0</v>
      </c>
      <c r="D37" s="30" t="s">
        <v>66</v>
      </c>
      <c r="E37" s="27">
        <v>0</v>
      </c>
      <c r="F37" s="27">
        <v>0</v>
      </c>
    </row>
    <row r="38" spans="1:6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 x14ac:dyDescent="0.2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5" x14ac:dyDescent="0.2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5" x14ac:dyDescent="0.2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 ht="15" x14ac:dyDescent="0.25">
      <c r="A42" s="32" t="s">
        <v>75</v>
      </c>
      <c r="B42" s="27">
        <v>0</v>
      </c>
      <c r="C42" s="27">
        <v>0</v>
      </c>
      <c r="D42" s="28" t="s">
        <v>76</v>
      </c>
      <c r="E42" s="27">
        <f>SUM(E43:E45)</f>
        <v>42570</v>
      </c>
      <c r="F42" s="27">
        <f>SUM(F43:F45)</f>
        <v>0</v>
      </c>
    </row>
    <row r="43" spans="1:6" ht="15" x14ac:dyDescent="0.25">
      <c r="A43" s="32" t="s">
        <v>77</v>
      </c>
      <c r="B43" s="27">
        <v>0</v>
      </c>
      <c r="C43" s="27">
        <v>0</v>
      </c>
      <c r="D43" s="30" t="s">
        <v>78</v>
      </c>
      <c r="E43" s="27">
        <v>0</v>
      </c>
      <c r="F43" s="27">
        <v>0</v>
      </c>
    </row>
    <row r="44" spans="1:6" ht="15" x14ac:dyDescent="0.25">
      <c r="A44" s="32" t="s">
        <v>79</v>
      </c>
      <c r="B44" s="27">
        <v>0</v>
      </c>
      <c r="C44" s="27">
        <v>0</v>
      </c>
      <c r="D44" s="30" t="s">
        <v>80</v>
      </c>
      <c r="E44" s="27">
        <v>0</v>
      </c>
      <c r="F44" s="27">
        <v>0</v>
      </c>
    </row>
    <row r="45" spans="1:6" ht="15" x14ac:dyDescent="0.25">
      <c r="A45" s="32" t="s">
        <v>81</v>
      </c>
      <c r="B45" s="27">
        <v>0</v>
      </c>
      <c r="C45" s="27">
        <v>0</v>
      </c>
      <c r="D45" s="30" t="s">
        <v>82</v>
      </c>
      <c r="E45" s="27">
        <v>42570</v>
      </c>
      <c r="F45" s="27">
        <v>0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3" t="s">
        <v>83</v>
      </c>
      <c r="B47" s="34">
        <f>B9+B17+B25+B31+B38+B41</f>
        <v>46422423</v>
      </c>
      <c r="C47" s="34">
        <f>C9+C17+C25+C31+C38+C41</f>
        <v>51744204</v>
      </c>
      <c r="D47" s="25" t="s">
        <v>84</v>
      </c>
      <c r="E47" s="34">
        <f>E9+E19+E23+E26+E27+E31+E38+E42</f>
        <v>4527789</v>
      </c>
      <c r="F47" s="34">
        <f>F9+F19+F23+F26+F27+F31+F38+F42</f>
        <v>4720216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5" x14ac:dyDescent="0.25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ht="15" x14ac:dyDescent="0.25">
      <c r="A52" s="26" t="s">
        <v>91</v>
      </c>
      <c r="B52" s="27">
        <v>82394340</v>
      </c>
      <c r="C52" s="27">
        <v>82394340</v>
      </c>
      <c r="D52" s="28" t="s">
        <v>92</v>
      </c>
      <c r="E52" s="27">
        <v>0</v>
      </c>
      <c r="F52" s="27">
        <v>0</v>
      </c>
    </row>
    <row r="53" spans="1:6" ht="15" x14ac:dyDescent="0.25">
      <c r="A53" s="26" t="s">
        <v>93</v>
      </c>
      <c r="B53" s="27">
        <v>83419140</v>
      </c>
      <c r="C53" s="27">
        <v>82470755</v>
      </c>
      <c r="D53" s="28" t="s">
        <v>94</v>
      </c>
      <c r="E53" s="27">
        <v>0</v>
      </c>
      <c r="F53" s="27">
        <v>0</v>
      </c>
    </row>
    <row r="54" spans="1:6" ht="15" x14ac:dyDescent="0.25">
      <c r="A54" s="26" t="s">
        <v>95</v>
      </c>
      <c r="B54" s="27">
        <v>2334226</v>
      </c>
      <c r="C54" s="27">
        <v>2334226</v>
      </c>
      <c r="D54" s="28" t="s">
        <v>96</v>
      </c>
      <c r="E54" s="27">
        <v>0</v>
      </c>
      <c r="F54" s="27">
        <v>0</v>
      </c>
    </row>
    <row r="55" spans="1:6" ht="15" x14ac:dyDescent="0.25">
      <c r="A55" s="26" t="s">
        <v>97</v>
      </c>
      <c r="B55" s="27">
        <v>-117985686</v>
      </c>
      <c r="C55" s="27">
        <v>-107570974</v>
      </c>
      <c r="D55" s="35" t="s">
        <v>98</v>
      </c>
      <c r="E55" s="27">
        <v>0</v>
      </c>
      <c r="F55" s="27">
        <v>0</v>
      </c>
    </row>
    <row r="56" spans="1:6" ht="15" x14ac:dyDescent="0.25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ht="15" x14ac:dyDescent="0.2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ht="15" x14ac:dyDescent="0.2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4">
        <f>E47+E57</f>
        <v>4527789</v>
      </c>
      <c r="F59" s="34">
        <f>F47+F57</f>
        <v>4720216</v>
      </c>
    </row>
    <row r="60" spans="1:6" ht="15" x14ac:dyDescent="0.25">
      <c r="A60" s="33" t="s">
        <v>104</v>
      </c>
      <c r="B60" s="34">
        <f>SUM(B50:B58)</f>
        <v>50162020</v>
      </c>
      <c r="C60" s="34">
        <f>SUM(C50:C58)</f>
        <v>59628347</v>
      </c>
      <c r="D60" s="24"/>
      <c r="E60" s="24"/>
      <c r="F60" s="24"/>
    </row>
    <row r="61" spans="1:6" ht="15" x14ac:dyDescent="0.25">
      <c r="A61" s="24"/>
      <c r="B61" s="24"/>
      <c r="C61" s="24"/>
      <c r="D61" s="36" t="s">
        <v>105</v>
      </c>
      <c r="E61" s="37"/>
      <c r="F61" s="37"/>
    </row>
    <row r="62" spans="1:6" ht="15" x14ac:dyDescent="0.25">
      <c r="A62" s="33" t="s">
        <v>106</v>
      </c>
      <c r="B62" s="34">
        <f>SUM(B47+B60)</f>
        <v>96584443</v>
      </c>
      <c r="C62" s="34">
        <f>SUM(C47+C60)</f>
        <v>111372551</v>
      </c>
      <c r="D62" s="24"/>
      <c r="E62" s="24"/>
      <c r="F62" s="24"/>
    </row>
    <row r="63" spans="1:6" ht="15" x14ac:dyDescent="0.25">
      <c r="A63" s="24"/>
      <c r="B63" s="24"/>
      <c r="C63" s="24"/>
      <c r="D63" s="38" t="s">
        <v>107</v>
      </c>
      <c r="E63" s="31">
        <f>SUM(E64:E66)</f>
        <v>39354965</v>
      </c>
      <c r="F63" s="31">
        <f>SUM(F64:F66)</f>
        <v>43586499</v>
      </c>
    </row>
    <row r="64" spans="1:6" ht="15" x14ac:dyDescent="0.25">
      <c r="A64" s="24"/>
      <c r="B64" s="24"/>
      <c r="C64" s="24"/>
      <c r="D64" s="39" t="s">
        <v>108</v>
      </c>
      <c r="E64" s="31">
        <v>0</v>
      </c>
      <c r="F64" s="31">
        <v>0</v>
      </c>
    </row>
    <row r="65" spans="1:6" ht="15" x14ac:dyDescent="0.25">
      <c r="A65" s="24"/>
      <c r="B65" s="24"/>
      <c r="C65" s="24"/>
      <c r="D65" s="40" t="s">
        <v>109</v>
      </c>
      <c r="E65" s="31">
        <v>0</v>
      </c>
      <c r="F65" s="31">
        <v>0</v>
      </c>
    </row>
    <row r="66" spans="1:6" ht="15" x14ac:dyDescent="0.25">
      <c r="A66" s="24"/>
      <c r="B66" s="24"/>
      <c r="C66" s="24"/>
      <c r="D66" s="39" t="s">
        <v>110</v>
      </c>
      <c r="E66" s="31">
        <v>39354965</v>
      </c>
      <c r="F66" s="31">
        <v>43586499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38" t="s">
        <v>111</v>
      </c>
      <c r="E68" s="31">
        <f>SUM(E69:E73)</f>
        <v>52701689</v>
      </c>
      <c r="F68" s="31">
        <f>SUM(F69:F73)</f>
        <v>63065836</v>
      </c>
    </row>
    <row r="69" spans="1:6" ht="15" x14ac:dyDescent="0.25">
      <c r="A69" s="41"/>
      <c r="B69" s="24"/>
      <c r="C69" s="24"/>
      <c r="D69" s="39" t="s">
        <v>112</v>
      </c>
      <c r="E69" s="31">
        <v>31674176</v>
      </c>
      <c r="F69" s="31">
        <v>38182372</v>
      </c>
    </row>
    <row r="70" spans="1:6" ht="15" x14ac:dyDescent="0.25">
      <c r="A70" s="41"/>
      <c r="B70" s="24"/>
      <c r="C70" s="24"/>
      <c r="D70" s="39" t="s">
        <v>113</v>
      </c>
      <c r="E70" s="31">
        <v>15428209</v>
      </c>
      <c r="F70" s="31">
        <v>19284160</v>
      </c>
    </row>
    <row r="71" spans="1:6" ht="15" x14ac:dyDescent="0.25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ht="15" x14ac:dyDescent="0.25">
      <c r="A72" s="41"/>
      <c r="B72" s="24"/>
      <c r="C72" s="24"/>
      <c r="D72" s="39" t="s">
        <v>115</v>
      </c>
      <c r="E72" s="31">
        <v>5599304</v>
      </c>
      <c r="F72" s="31">
        <v>5599304</v>
      </c>
    </row>
    <row r="73" spans="1:6" ht="15" x14ac:dyDescent="0.25">
      <c r="A73" s="41"/>
      <c r="B73" s="24"/>
      <c r="C73" s="24"/>
      <c r="D73" s="39" t="s">
        <v>116</v>
      </c>
      <c r="E73" s="31">
        <v>0</v>
      </c>
      <c r="F73" s="31">
        <v>0</v>
      </c>
    </row>
    <row r="74" spans="1:6" ht="15" x14ac:dyDescent="0.25">
      <c r="A74" s="41"/>
      <c r="B74" s="24"/>
      <c r="C74" s="24"/>
      <c r="D74" s="24"/>
      <c r="E74" s="24"/>
      <c r="F74" s="24"/>
    </row>
    <row r="75" spans="1:6" ht="15" x14ac:dyDescent="0.2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ht="15" x14ac:dyDescent="0.25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ht="15" x14ac:dyDescent="0.25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ht="15" x14ac:dyDescent="0.25">
      <c r="A78" s="41"/>
      <c r="B78" s="24"/>
      <c r="C78" s="24"/>
      <c r="D78" s="24"/>
      <c r="E78" s="24"/>
      <c r="F78" s="24"/>
    </row>
    <row r="79" spans="1:6" ht="15" x14ac:dyDescent="0.25">
      <c r="A79" s="41"/>
      <c r="B79" s="24"/>
      <c r="C79" s="24"/>
      <c r="D79" s="25" t="s">
        <v>120</v>
      </c>
      <c r="E79" s="34">
        <f>E63+E68+E75</f>
        <v>92056654</v>
      </c>
      <c r="F79" s="34">
        <f>F63+F68+F75</f>
        <v>106652335</v>
      </c>
    </row>
    <row r="80" spans="1:6" ht="15" x14ac:dyDescent="0.25">
      <c r="A80" s="41"/>
      <c r="B80" s="24"/>
      <c r="C80" s="24"/>
      <c r="D80" s="24"/>
      <c r="E80" s="24"/>
      <c r="F80" s="24"/>
    </row>
    <row r="81" spans="1:6" ht="15" x14ac:dyDescent="0.25">
      <c r="A81" s="41"/>
      <c r="B81" s="24"/>
      <c r="C81" s="24"/>
      <c r="D81" s="25" t="s">
        <v>121</v>
      </c>
      <c r="E81" s="34">
        <f>E59+E79</f>
        <v>96584443</v>
      </c>
      <c r="F81" s="34">
        <f>F59+F79</f>
        <v>111372551</v>
      </c>
    </row>
    <row r="82" spans="1:6" ht="15" x14ac:dyDescent="0.25">
      <c r="A82" s="42"/>
      <c r="B82" s="43"/>
      <c r="C82" s="43"/>
      <c r="D82" s="43"/>
      <c r="E82" s="43"/>
      <c r="F82" s="43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2018-06-25T16:44:14Z</dcterms:created>
  <dcterms:modified xsi:type="dcterms:W3CDTF">2018-06-25T16:44:50Z</dcterms:modified>
</cp:coreProperties>
</file>