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4to_Trimestre 2017\"/>
    </mc:Choice>
  </mc:AlternateContent>
  <bookViews>
    <workbookView xWindow="0" yWindow="0" windowWidth="19200" windowHeight="10890"/>
  </bookViews>
  <sheets>
    <sheet name="Formato 7 c)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7" i="1"/>
  <c r="G21" i="1"/>
  <c r="G28" i="1"/>
  <c r="G31" i="1"/>
  <c r="F7" i="1"/>
  <c r="F21" i="1"/>
  <c r="F28" i="1"/>
  <c r="F31" i="1"/>
  <c r="E12" i="1"/>
  <c r="E7" i="1"/>
  <c r="E21" i="1"/>
  <c r="E28" i="1"/>
  <c r="E31" i="1"/>
  <c r="D12" i="1"/>
  <c r="D7" i="1"/>
  <c r="D21" i="1"/>
  <c r="D28" i="1"/>
  <c r="D31" i="1"/>
  <c r="C12" i="1"/>
  <c r="C7" i="1"/>
  <c r="C21" i="1"/>
  <c r="C28" i="1"/>
  <c r="C31" i="1"/>
  <c r="B12" i="1"/>
  <c r="B7" i="1"/>
  <c r="B21" i="1"/>
  <c r="B28" i="1"/>
  <c r="B31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<sst xmlns="http://schemas.openxmlformats.org/spreadsheetml/2006/main" count="34" uniqueCount="34">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</sst>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12">
          <cell r="C12">
            <v>2017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5" sqref="A5:A6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1" customFormat="1" ht="37.5" customHeight="1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7" t="s">
        <v>33</v>
      </c>
      <c r="B2" s="18"/>
      <c r="C2" s="18"/>
      <c r="D2" s="18"/>
      <c r="E2" s="18"/>
      <c r="F2" s="18"/>
      <c r="G2" s="19"/>
    </row>
    <row r="3" spans="1:7" x14ac:dyDescent="0.25">
      <c r="A3" s="20" t="s">
        <v>1</v>
      </c>
      <c r="B3" s="21"/>
      <c r="C3" s="21"/>
      <c r="D3" s="21"/>
      <c r="E3" s="21"/>
      <c r="F3" s="21"/>
      <c r="G3" s="22"/>
    </row>
    <row r="4" spans="1:7" x14ac:dyDescent="0.25">
      <c r="A4" s="23" t="s">
        <v>2</v>
      </c>
      <c r="B4" s="24"/>
      <c r="C4" s="24"/>
      <c r="D4" s="24"/>
      <c r="E4" s="24"/>
      <c r="F4" s="24"/>
      <c r="G4" s="25"/>
    </row>
    <row r="5" spans="1:7" x14ac:dyDescent="0.25">
      <c r="A5" s="26" t="s">
        <v>3</v>
      </c>
      <c r="B5" s="28" t="str">
        <f>ANIO5R</f>
        <v>2012 ¹ (c)</v>
      </c>
      <c r="C5" s="28" t="str">
        <f>ANIO4R</f>
        <v>2013 ¹ (c)</v>
      </c>
      <c r="D5" s="28" t="str">
        <f>ANIO3R</f>
        <v>2014 ¹ (c)</v>
      </c>
      <c r="E5" s="28" t="str">
        <f>ANIO2R</f>
        <v>2015 ¹ (c)</v>
      </c>
      <c r="F5" s="28" t="str">
        <f>ANIO1R</f>
        <v>2016 ¹ (c)</v>
      </c>
      <c r="G5" s="2">
        <f>ANIO_INFORME</f>
        <v>2017</v>
      </c>
    </row>
    <row r="6" spans="1:7" ht="32.1" customHeight="1" x14ac:dyDescent="0.25">
      <c r="A6" s="27"/>
      <c r="B6" s="29"/>
      <c r="C6" s="29"/>
      <c r="D6" s="29"/>
      <c r="E6" s="29"/>
      <c r="F6" s="29"/>
      <c r="G6" s="3" t="s">
        <v>4</v>
      </c>
    </row>
    <row r="7" spans="1:7" x14ac:dyDescent="0.25">
      <c r="A7" s="4" t="s">
        <v>5</v>
      </c>
      <c r="B7" s="5">
        <f>SUM(B8:B19)</f>
        <v>60784990.480000004</v>
      </c>
      <c r="C7" s="5">
        <f t="shared" ref="C7:G7" si="0">SUM(C8:C19)</f>
        <v>67740533.480000004</v>
      </c>
      <c r="D7" s="5">
        <f t="shared" si="0"/>
        <v>71810865.480000004</v>
      </c>
      <c r="E7" s="5">
        <f t="shared" si="0"/>
        <v>72817700.819999993</v>
      </c>
      <c r="F7" s="5">
        <f t="shared" si="0"/>
        <v>75788211.560000002</v>
      </c>
      <c r="G7" s="5">
        <f t="shared" si="0"/>
        <v>79459899.579999998</v>
      </c>
    </row>
    <row r="8" spans="1:7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9</v>
      </c>
      <c r="B11" s="7">
        <v>6128276</v>
      </c>
      <c r="C11" s="7">
        <v>7644726.6799999997</v>
      </c>
      <c r="D11" s="7">
        <v>8175843.04</v>
      </c>
      <c r="E11" s="7">
        <v>8608107.2799999993</v>
      </c>
      <c r="F11" s="7">
        <v>10253407.24</v>
      </c>
      <c r="G11" s="7">
        <v>8215739.6900000004</v>
      </c>
    </row>
    <row r="12" spans="1:7" x14ac:dyDescent="0.25">
      <c r="A12" s="6" t="s">
        <v>10</v>
      </c>
      <c r="B12" s="7">
        <f>183750.68+1649423.8</f>
        <v>1833174.48</v>
      </c>
      <c r="C12" s="7">
        <f>144670.64+179052.66</f>
        <v>323723.30000000005</v>
      </c>
      <c r="D12" s="7">
        <f>135690.84+114219.6</f>
        <v>249910.44</v>
      </c>
      <c r="E12" s="7">
        <f>177783.8+106152.6</f>
        <v>283936.40000000002</v>
      </c>
      <c r="F12" s="7">
        <v>224222.36</v>
      </c>
      <c r="G12" s="7">
        <v>196873.89</v>
      </c>
    </row>
    <row r="13" spans="1:7" x14ac:dyDescent="0.25">
      <c r="A13" s="8" t="s">
        <v>11</v>
      </c>
      <c r="B13" s="7">
        <v>18398</v>
      </c>
      <c r="C13" s="7">
        <v>16000</v>
      </c>
      <c r="D13" s="7">
        <v>10518</v>
      </c>
      <c r="E13" s="7">
        <v>14910</v>
      </c>
      <c r="F13" s="7">
        <v>13960</v>
      </c>
      <c r="G13" s="7">
        <v>8680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6" t="s">
        <v>15</v>
      </c>
      <c r="B17" s="7">
        <v>52805142</v>
      </c>
      <c r="C17" s="7">
        <v>59756083.5</v>
      </c>
      <c r="D17" s="7">
        <v>63374594</v>
      </c>
      <c r="E17" s="7">
        <v>63910747.140000001</v>
      </c>
      <c r="F17" s="7">
        <v>65296621.960000001</v>
      </c>
      <c r="G17" s="7">
        <v>71038606</v>
      </c>
    </row>
    <row r="18" spans="1:7" x14ac:dyDescent="0.25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6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10" t="s">
        <v>18</v>
      </c>
      <c r="B21" s="11">
        <f>SUM(B22:B26)</f>
        <v>0</v>
      </c>
      <c r="C21" s="11">
        <f t="shared" ref="C21:G21" si="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</row>
    <row r="22" spans="1:7" x14ac:dyDescent="0.25">
      <c r="A22" s="6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10" t="s">
        <v>24</v>
      </c>
      <c r="B28" s="11">
        <f>B29</f>
        <v>0</v>
      </c>
      <c r="C28" s="11">
        <f t="shared" ref="C28:G28" si="2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</row>
    <row r="29" spans="1:7" x14ac:dyDescent="0.25">
      <c r="A29" s="6" t="s">
        <v>25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10" t="s">
        <v>26</v>
      </c>
      <c r="B31" s="11">
        <f>B7+B21+B28</f>
        <v>60784990.480000004</v>
      </c>
      <c r="C31" s="11">
        <f t="shared" ref="C31:G31" si="3">C7+C21+C28</f>
        <v>67740533.480000004</v>
      </c>
      <c r="D31" s="11">
        <f t="shared" si="3"/>
        <v>71810865.480000004</v>
      </c>
      <c r="E31" s="11">
        <f t="shared" si="3"/>
        <v>72817700.819999993</v>
      </c>
      <c r="F31" s="11">
        <f t="shared" si="3"/>
        <v>75788211.560000002</v>
      </c>
      <c r="G31" s="11">
        <f t="shared" si="3"/>
        <v>79459899.579999998</v>
      </c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10" t="s">
        <v>27</v>
      </c>
      <c r="B33" s="9"/>
      <c r="C33" s="9"/>
      <c r="D33" s="9"/>
      <c r="E33" s="9"/>
      <c r="F33" s="9"/>
      <c r="G33" s="9"/>
    </row>
    <row r="34" spans="1:7" x14ac:dyDescent="0.25">
      <c r="A34" s="12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12" t="s">
        <v>29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5">
      <c r="A36" s="10" t="s">
        <v>30</v>
      </c>
      <c r="B36" s="11">
        <f>B34+B35</f>
        <v>0</v>
      </c>
      <c r="C36" s="11">
        <f t="shared" ref="C36:G36" si="4">C34+C35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4"/>
    </row>
    <row r="39" spans="1:7" ht="15" customHeight="1" x14ac:dyDescent="0.25">
      <c r="A39" s="15" t="s">
        <v>31</v>
      </c>
      <c r="B39" s="15"/>
      <c r="C39" s="15"/>
      <c r="D39" s="15"/>
      <c r="E39" s="15"/>
      <c r="F39" s="15"/>
      <c r="G39" s="15"/>
    </row>
    <row r="40" spans="1:7" ht="15" customHeight="1" x14ac:dyDescent="0.25">
      <c r="A40" s="15" t="s">
        <v>32</v>
      </c>
      <c r="B40" s="15"/>
      <c r="C40" s="15"/>
      <c r="D40" s="15"/>
      <c r="E40" s="15"/>
      <c r="F40" s="15"/>
      <c r="G40" s="1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'F:\Ley de Disciplina Financiera\[orden_0090_Formatos_Anexo_1_Criterios_LDF-4to trim.xlsm]Info General'!#REF!</xm:f>
          </x14:formula1>
          <x14:formula2>
            <xm:f>'F:\Ley de Disciplina Financiera\[orden_0090_Formatos_Anexo_1_Criterios_LDF-4to trim.xlsm]Info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2018-06-25T17:24:33Z</dcterms:created>
  <dcterms:modified xsi:type="dcterms:W3CDTF">2018-06-25T18:38:38Z</dcterms:modified>
</cp:coreProperties>
</file>