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<sst xmlns="http://schemas.openxmlformats.org/spreadsheetml/2006/main" count="162" uniqueCount="89">
  <si>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</si>
  <si>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</si>
  <si>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</si>
  <si>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</si>
  <si>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</si>
  <si>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</si>
  <si>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</si>
  <si>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</si>
  <si>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</si>
  <si>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</si>
  <si>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</si>
  <si>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</si>
  <si>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</si>
  <si>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</si>
  <si>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</si>
  <si>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</si>
  <si>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</si>
  <si>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</si>
  <si>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</si>
  <si>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</si>
  <si>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</si>
  <si>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</si>
  <si>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</si>
  <si>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</si>
  <si>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</si>
  <si>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</si>
  <si>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</si>
  <si>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</si>
  <si>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</si>
  <si>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</si>
  <si>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</si>
  <si>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</si>
  <si>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</si>
  <si>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</si>
  <si>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</si>
  <si>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</si>
  <si>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</si>
  <si>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</si>
  <si>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</si>
  <si>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</si>
  <si>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</si>
  <si>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</si>
  <si>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</si>
  <si>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</si>
  <si>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</si>
  <si>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</si>
  <si>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</si>
  <si>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</si>
  <si>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</si>
  <si>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</si>
  <si>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</si>
  <si>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</si>
  <si>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</si>
  <si>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</si>
  <si>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</si>
  <si>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</si>
  <si>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</si>
  <si>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</si>
  <si>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</si>
  <si>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</si>
  <si>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</si>
  <si>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</si>
  <si>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</si>
  <si>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</si>
  <si>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</si>
  <si>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</si>
  <si>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</si>
  <si>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</si>
  <si>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</si>
  <si>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</si>
  <si>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</si>
  <si>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</si>
  <si>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</si>
  <si>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</si>
  <si>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</si>
  <si>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</si>
  <si>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</si>
  <si>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</si>
  <si>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</si>
  <si>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</si>
  <si>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</si>
  <si>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</si>
  <si>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</si>
  <si>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</si>
  <si>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</si>
  <si>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</si>
  <si>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</si>
  <si>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DEL VALLE DEL MEZQUITAL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</si>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</sst>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54864641</v>
      </c>
      <c r="E10" s="14">
        <f t="shared" si="0"/>
        <v>-1697387.7700000005</v>
      </c>
      <c r="F10" s="14">
        <f t="shared" si="0"/>
        <v>53167253.23</v>
      </c>
      <c r="G10" s="14">
        <f t="shared" si="0"/>
        <v>52780729.55</v>
      </c>
      <c r="H10" s="14">
        <f t="shared" si="0"/>
        <v>50163522.029999994</v>
      </c>
      <c r="I10" s="14">
        <f t="shared" si="0"/>
        <v>386523.6799999997</v>
      </c>
    </row>
    <row r="11" spans="2:9" ht="12.75">
      <c r="B11" s="3" t="s">
        <v>12</v>
      </c>
      <c r="C11" s="9"/>
      <c r="D11" s="15">
        <f aca="true" t="shared" si="1" ref="D11:I11">SUM(D12:D18)</f>
        <v>37986697</v>
      </c>
      <c r="E11" s="15">
        <f t="shared" si="1"/>
        <v>2258827.55</v>
      </c>
      <c r="F11" s="15">
        <f t="shared" si="1"/>
        <v>40245524.55</v>
      </c>
      <c r="G11" s="15">
        <f t="shared" si="1"/>
        <v>40245524.55</v>
      </c>
      <c r="H11" s="15">
        <f t="shared" si="1"/>
        <v>39599533.51</v>
      </c>
      <c r="I11" s="15">
        <f t="shared" si="1"/>
        <v>0</v>
      </c>
    </row>
    <row r="12" spans="2:9" ht="12.75">
      <c r="B12" s="13" t="s">
        <v>13</v>
      </c>
      <c r="C12" s="11"/>
      <c r="D12" s="15">
        <v>24697551</v>
      </c>
      <c r="E12" s="16">
        <v>737625.95</v>
      </c>
      <c r="F12" s="16">
        <f>D12+E12</f>
        <v>25435176.95</v>
      </c>
      <c r="G12" s="16">
        <v>25435176.95</v>
      </c>
      <c r="H12" s="16">
        <v>25435176.95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6994822</v>
      </c>
      <c r="E14" s="16">
        <v>47332</v>
      </c>
      <c r="F14" s="16">
        <f t="shared" si="2"/>
        <v>7042154</v>
      </c>
      <c r="G14" s="16">
        <v>7042154</v>
      </c>
      <c r="H14" s="16">
        <v>7042154</v>
      </c>
      <c r="I14" s="16">
        <f t="shared" si="3"/>
        <v>0</v>
      </c>
    </row>
    <row r="15" spans="2:9" ht="12.75">
      <c r="B15" s="13" t="s">
        <v>16</v>
      </c>
      <c r="C15" s="11"/>
      <c r="D15" s="15">
        <v>4306220</v>
      </c>
      <c r="E15" s="16">
        <v>1018576.52</v>
      </c>
      <c r="F15" s="16">
        <f t="shared" si="2"/>
        <v>5324796.52</v>
      </c>
      <c r="G15" s="16">
        <v>5324796.52</v>
      </c>
      <c r="H15" s="16">
        <v>4678805.48</v>
      </c>
      <c r="I15" s="16">
        <f t="shared" si="3"/>
        <v>0</v>
      </c>
    </row>
    <row r="16" spans="2:9" ht="12.75">
      <c r="B16" s="13" t="s">
        <v>17</v>
      </c>
      <c r="C16" s="11"/>
      <c r="D16" s="15">
        <v>1683304</v>
      </c>
      <c r="E16" s="16">
        <v>460093.08</v>
      </c>
      <c r="F16" s="16">
        <f t="shared" si="2"/>
        <v>2143397.08</v>
      </c>
      <c r="G16" s="16">
        <v>2143397.08</v>
      </c>
      <c r="H16" s="16">
        <v>2143397.08</v>
      </c>
      <c r="I16" s="16">
        <f t="shared" si="3"/>
        <v>0</v>
      </c>
    </row>
    <row r="17" spans="2:9" ht="12.75">
      <c r="B17" s="13" t="s">
        <v>18</v>
      </c>
      <c r="C17" s="11"/>
      <c r="D17" s="15">
        <v>4800</v>
      </c>
      <c r="E17" s="16">
        <v>-4800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300000</v>
      </c>
      <c r="E18" s="16">
        <v>0</v>
      </c>
      <c r="F18" s="16">
        <f t="shared" si="2"/>
        <v>300000</v>
      </c>
      <c r="G18" s="16">
        <v>300000</v>
      </c>
      <c r="H18" s="16">
        <v>300000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1022000</v>
      </c>
      <c r="E19" s="15">
        <f t="shared" si="4"/>
        <v>1179641.15</v>
      </c>
      <c r="F19" s="15">
        <f t="shared" si="4"/>
        <v>2201641.15</v>
      </c>
      <c r="G19" s="15">
        <f t="shared" si="4"/>
        <v>2201641.15</v>
      </c>
      <c r="H19" s="15">
        <f t="shared" si="4"/>
        <v>1081809.08</v>
      </c>
      <c r="I19" s="15">
        <f t="shared" si="4"/>
        <v>0</v>
      </c>
    </row>
    <row r="20" spans="2:9" ht="12.75">
      <c r="B20" s="13" t="s">
        <v>21</v>
      </c>
      <c r="C20" s="11"/>
      <c r="D20" s="15">
        <v>105000</v>
      </c>
      <c r="E20" s="16">
        <v>614211.27</v>
      </c>
      <c r="F20" s="15">
        <f aca="true" t="shared" si="5" ref="F20:F28">D20+E20</f>
        <v>719211.27</v>
      </c>
      <c r="G20" s="16">
        <v>719211.27</v>
      </c>
      <c r="H20" s="16">
        <v>175576.72</v>
      </c>
      <c r="I20" s="16">
        <f>F20-G20</f>
        <v>0</v>
      </c>
    </row>
    <row r="21" spans="2:9" ht="12.75">
      <c r="B21" s="13" t="s">
        <v>22</v>
      </c>
      <c r="C21" s="11"/>
      <c r="D21" s="15">
        <v>31500</v>
      </c>
      <c r="E21" s="16">
        <v>46296</v>
      </c>
      <c r="F21" s="15">
        <f t="shared" si="5"/>
        <v>77796</v>
      </c>
      <c r="G21" s="16">
        <v>77796</v>
      </c>
      <c r="H21" s="16">
        <v>47808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35000</v>
      </c>
      <c r="E23" s="16">
        <v>296465.62</v>
      </c>
      <c r="F23" s="15">
        <f t="shared" si="5"/>
        <v>331465.62</v>
      </c>
      <c r="G23" s="16">
        <v>331465.62</v>
      </c>
      <c r="H23" s="16">
        <v>69376.69</v>
      </c>
      <c r="I23" s="16">
        <f t="shared" si="6"/>
        <v>0</v>
      </c>
    </row>
    <row r="24" spans="2:9" ht="12.75">
      <c r="B24" s="13" t="s">
        <v>25</v>
      </c>
      <c r="C24" s="11"/>
      <c r="D24" s="15">
        <v>70000</v>
      </c>
      <c r="E24" s="16">
        <v>97678.43</v>
      </c>
      <c r="F24" s="15">
        <f t="shared" si="5"/>
        <v>167678.43</v>
      </c>
      <c r="G24" s="16">
        <v>167678.43</v>
      </c>
      <c r="H24" s="16">
        <v>6674.92</v>
      </c>
      <c r="I24" s="16">
        <f t="shared" si="6"/>
        <v>0</v>
      </c>
    </row>
    <row r="25" spans="2:9" ht="12.75">
      <c r="B25" s="13" t="s">
        <v>26</v>
      </c>
      <c r="C25" s="11"/>
      <c r="D25" s="15">
        <v>559500</v>
      </c>
      <c r="E25" s="16">
        <v>-12679.04</v>
      </c>
      <c r="F25" s="15">
        <f t="shared" si="5"/>
        <v>546820.96</v>
      </c>
      <c r="G25" s="16">
        <v>546820.96</v>
      </c>
      <c r="H25" s="16">
        <v>535600.96</v>
      </c>
      <c r="I25" s="16">
        <f t="shared" si="6"/>
        <v>0</v>
      </c>
    </row>
    <row r="26" spans="2:9" ht="12.75">
      <c r="B26" s="13" t="s">
        <v>27</v>
      </c>
      <c r="C26" s="11"/>
      <c r="D26" s="15">
        <v>57000</v>
      </c>
      <c r="E26" s="16">
        <v>38289.2</v>
      </c>
      <c r="F26" s="15">
        <f t="shared" si="5"/>
        <v>95289.2</v>
      </c>
      <c r="G26" s="16">
        <v>95289.2</v>
      </c>
      <c r="H26" s="16">
        <v>93190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164000</v>
      </c>
      <c r="E28" s="16">
        <v>99379.67</v>
      </c>
      <c r="F28" s="15">
        <f t="shared" si="5"/>
        <v>263379.67</v>
      </c>
      <c r="G28" s="16">
        <v>263379.67</v>
      </c>
      <c r="H28" s="16">
        <v>153581.79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9449318</v>
      </c>
      <c r="E29" s="15">
        <f t="shared" si="7"/>
        <v>231144.69000000006</v>
      </c>
      <c r="F29" s="15">
        <f t="shared" si="7"/>
        <v>9680462.690000001</v>
      </c>
      <c r="G29" s="15">
        <f t="shared" si="7"/>
        <v>9680462.690000001</v>
      </c>
      <c r="H29" s="15">
        <f t="shared" si="7"/>
        <v>8829078.280000001</v>
      </c>
      <c r="I29" s="15">
        <f t="shared" si="7"/>
        <v>0</v>
      </c>
    </row>
    <row r="30" spans="2:9" ht="12.75">
      <c r="B30" s="13" t="s">
        <v>31</v>
      </c>
      <c r="C30" s="11"/>
      <c r="D30" s="15">
        <v>2196573</v>
      </c>
      <c r="E30" s="16">
        <v>-189317.18</v>
      </c>
      <c r="F30" s="15">
        <f aca="true" t="shared" si="8" ref="F30:F38">D30+E30</f>
        <v>2007255.82</v>
      </c>
      <c r="G30" s="16">
        <v>2007255.82</v>
      </c>
      <c r="H30" s="16">
        <v>1957516.05</v>
      </c>
      <c r="I30" s="16">
        <f t="shared" si="6"/>
        <v>0</v>
      </c>
    </row>
    <row r="31" spans="2:9" ht="12.75">
      <c r="B31" s="13" t="s">
        <v>32</v>
      </c>
      <c r="C31" s="11"/>
      <c r="D31" s="15">
        <v>660500</v>
      </c>
      <c r="E31" s="16">
        <v>57747.62</v>
      </c>
      <c r="F31" s="15">
        <f t="shared" si="8"/>
        <v>718247.62</v>
      </c>
      <c r="G31" s="16">
        <v>718247.62</v>
      </c>
      <c r="H31" s="16">
        <v>527120.66</v>
      </c>
      <c r="I31" s="16">
        <f t="shared" si="6"/>
        <v>0</v>
      </c>
    </row>
    <row r="32" spans="2:9" ht="12.75">
      <c r="B32" s="13" t="s">
        <v>33</v>
      </c>
      <c r="C32" s="11"/>
      <c r="D32" s="15">
        <v>1861000</v>
      </c>
      <c r="E32" s="16">
        <v>410844.96</v>
      </c>
      <c r="F32" s="15">
        <f t="shared" si="8"/>
        <v>2271844.96</v>
      </c>
      <c r="G32" s="16">
        <v>2271844.96</v>
      </c>
      <c r="H32" s="16">
        <v>2145635.44</v>
      </c>
      <c r="I32" s="16">
        <f t="shared" si="6"/>
        <v>0</v>
      </c>
    </row>
    <row r="33" spans="2:9" ht="12.75">
      <c r="B33" s="13" t="s">
        <v>34</v>
      </c>
      <c r="C33" s="11"/>
      <c r="D33" s="15">
        <v>574500</v>
      </c>
      <c r="E33" s="16">
        <v>-162311.91</v>
      </c>
      <c r="F33" s="15">
        <f t="shared" si="8"/>
        <v>412188.08999999997</v>
      </c>
      <c r="G33" s="16">
        <v>412188.09</v>
      </c>
      <c r="H33" s="16">
        <v>412188.09</v>
      </c>
      <c r="I33" s="16">
        <f t="shared" si="6"/>
        <v>0</v>
      </c>
    </row>
    <row r="34" spans="2:9" ht="12.75">
      <c r="B34" s="13" t="s">
        <v>35</v>
      </c>
      <c r="C34" s="11"/>
      <c r="D34" s="15">
        <v>1281000</v>
      </c>
      <c r="E34" s="16">
        <v>348132.46</v>
      </c>
      <c r="F34" s="15">
        <f t="shared" si="8"/>
        <v>1629132.46</v>
      </c>
      <c r="G34" s="16">
        <v>1629132.46</v>
      </c>
      <c r="H34" s="16">
        <v>1406532.76</v>
      </c>
      <c r="I34" s="16">
        <f t="shared" si="6"/>
        <v>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69600</v>
      </c>
      <c r="E36" s="16">
        <v>-39651.56</v>
      </c>
      <c r="F36" s="15">
        <f t="shared" si="8"/>
        <v>29948.440000000002</v>
      </c>
      <c r="G36" s="16">
        <v>29948.44</v>
      </c>
      <c r="H36" s="16">
        <v>29849.98</v>
      </c>
      <c r="I36" s="16">
        <f t="shared" si="6"/>
        <v>0</v>
      </c>
    </row>
    <row r="37" spans="2:9" ht="12.75">
      <c r="B37" s="13" t="s">
        <v>38</v>
      </c>
      <c r="C37" s="11"/>
      <c r="D37" s="15">
        <v>8000</v>
      </c>
      <c r="E37" s="16">
        <v>0</v>
      </c>
      <c r="F37" s="15">
        <f t="shared" si="8"/>
        <v>8000</v>
      </c>
      <c r="G37" s="16">
        <v>8000</v>
      </c>
      <c r="H37" s="16">
        <v>8000</v>
      </c>
      <c r="I37" s="16">
        <f t="shared" si="6"/>
        <v>0</v>
      </c>
    </row>
    <row r="38" spans="2:9" ht="12.75">
      <c r="B38" s="13" t="s">
        <v>39</v>
      </c>
      <c r="C38" s="11"/>
      <c r="D38" s="15">
        <v>2798145</v>
      </c>
      <c r="E38" s="16">
        <v>-194299.7</v>
      </c>
      <c r="F38" s="15">
        <f t="shared" si="8"/>
        <v>2603845.3</v>
      </c>
      <c r="G38" s="16">
        <v>2603845.3</v>
      </c>
      <c r="H38" s="16">
        <v>2342235.3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60000</v>
      </c>
      <c r="E39" s="15">
        <f t="shared" si="9"/>
        <v>593101.16</v>
      </c>
      <c r="F39" s="15">
        <f>SUM(F40:F48)</f>
        <v>653101.16</v>
      </c>
      <c r="G39" s="15">
        <f t="shared" si="9"/>
        <v>653101.16</v>
      </c>
      <c r="H39" s="15">
        <f t="shared" si="9"/>
        <v>653101.16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60000</v>
      </c>
      <c r="E43" s="16">
        <v>593101.16</v>
      </c>
      <c r="F43" s="15">
        <f t="shared" si="10"/>
        <v>653101.16</v>
      </c>
      <c r="G43" s="16">
        <v>653101.16</v>
      </c>
      <c r="H43" s="16">
        <v>653101.16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6346626</v>
      </c>
      <c r="E63" s="15">
        <f>SUM(E64:E71)</f>
        <v>-5960102.32</v>
      </c>
      <c r="F63" s="15">
        <f>F64+F65+F66+F67+F68+F70+F71</f>
        <v>386523.6799999997</v>
      </c>
      <c r="G63" s="15">
        <f>SUM(G64:G71)</f>
        <v>0</v>
      </c>
      <c r="H63" s="15">
        <f>SUM(H64:H71)</f>
        <v>0</v>
      </c>
      <c r="I63" s="16">
        <f t="shared" si="6"/>
        <v>386523.6799999997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6346626</v>
      </c>
      <c r="E71" s="16">
        <v>-5960102.32</v>
      </c>
      <c r="F71" s="15">
        <f t="shared" si="10"/>
        <v>386523.6799999997</v>
      </c>
      <c r="G71" s="16">
        <v>0</v>
      </c>
      <c r="H71" s="16">
        <v>0</v>
      </c>
      <c r="I71" s="16">
        <f t="shared" si="6"/>
        <v>386523.6799999997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38323940</v>
      </c>
      <c r="E85" s="21">
        <f>E86+E104+E94+E114+E124+E134+E138+E147+E151</f>
        <v>4648459.5</v>
      </c>
      <c r="F85" s="21">
        <f t="shared" si="12"/>
        <v>42972399.5</v>
      </c>
      <c r="G85" s="21">
        <f>G86+G104+G94+G114+G124+G134+G138+G147+G151</f>
        <v>42972399.5</v>
      </c>
      <c r="H85" s="21">
        <f>H86+H104+H94+H114+H124+H134+H138+H147+H151</f>
        <v>40386329.02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34663126</v>
      </c>
      <c r="E86" s="15">
        <f>SUM(E87:E93)</f>
        <v>2849427</v>
      </c>
      <c r="F86" s="15">
        <f>SUM(F87:F93)</f>
        <v>37512553</v>
      </c>
      <c r="G86" s="15">
        <f>SUM(G87:G93)</f>
        <v>37512553</v>
      </c>
      <c r="H86" s="15">
        <f>SUM(H87:H93)</f>
        <v>36583009.52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24508623</v>
      </c>
      <c r="E87" s="16">
        <v>1153841.24</v>
      </c>
      <c r="F87" s="15">
        <f aca="true" t="shared" si="14" ref="F87:F103">D87+E87</f>
        <v>25662464.24</v>
      </c>
      <c r="G87" s="16">
        <v>25662464.24</v>
      </c>
      <c r="H87" s="16">
        <v>25662464.24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4162579</v>
      </c>
      <c r="E89" s="16">
        <v>952454.18</v>
      </c>
      <c r="F89" s="15">
        <f t="shared" si="14"/>
        <v>5115033.18</v>
      </c>
      <c r="G89" s="16">
        <v>5115033.18</v>
      </c>
      <c r="H89" s="16">
        <v>5115033.18</v>
      </c>
      <c r="I89" s="16">
        <f t="shared" si="13"/>
        <v>0</v>
      </c>
    </row>
    <row r="90" spans="2:9" ht="12.75">
      <c r="B90" s="13" t="s">
        <v>16</v>
      </c>
      <c r="C90" s="11"/>
      <c r="D90" s="15">
        <v>4306220</v>
      </c>
      <c r="E90" s="16">
        <v>489656.74</v>
      </c>
      <c r="F90" s="15">
        <f t="shared" si="14"/>
        <v>4795876.74</v>
      </c>
      <c r="G90" s="16">
        <v>4795876.74</v>
      </c>
      <c r="H90" s="16">
        <v>3866333.26</v>
      </c>
      <c r="I90" s="16">
        <f t="shared" si="13"/>
        <v>0</v>
      </c>
    </row>
    <row r="91" spans="2:9" ht="12.75">
      <c r="B91" s="13" t="s">
        <v>17</v>
      </c>
      <c r="C91" s="11"/>
      <c r="D91" s="15">
        <v>1683304</v>
      </c>
      <c r="E91" s="16">
        <v>255874.84</v>
      </c>
      <c r="F91" s="15">
        <f t="shared" si="14"/>
        <v>1939178.84</v>
      </c>
      <c r="G91" s="16">
        <v>1939178.84</v>
      </c>
      <c r="H91" s="16">
        <v>1939178.84</v>
      </c>
      <c r="I91" s="16">
        <f t="shared" si="13"/>
        <v>0</v>
      </c>
    </row>
    <row r="92" spans="2:9" ht="12.75">
      <c r="B92" s="13" t="s">
        <v>18</v>
      </c>
      <c r="C92" s="11"/>
      <c r="D92" s="15">
        <v>2400</v>
      </c>
      <c r="E92" s="16">
        <v>-2400</v>
      </c>
      <c r="F92" s="15">
        <f t="shared" si="14"/>
        <v>0</v>
      </c>
      <c r="G92" s="16">
        <v>0</v>
      </c>
      <c r="H92" s="16">
        <v>0</v>
      </c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957000</v>
      </c>
      <c r="E94" s="15">
        <f>SUM(E95:E103)</f>
        <v>597081.05</v>
      </c>
      <c r="F94" s="15">
        <f>SUM(F95:F103)</f>
        <v>1554081.0499999998</v>
      </c>
      <c r="G94" s="15">
        <f>SUM(G95:G103)</f>
        <v>1554081.0499999998</v>
      </c>
      <c r="H94" s="15">
        <f>SUM(H95:H103)</f>
        <v>881498.5599999999</v>
      </c>
      <c r="I94" s="16">
        <f t="shared" si="13"/>
        <v>0</v>
      </c>
    </row>
    <row r="95" spans="2:9" ht="12.75">
      <c r="B95" s="13" t="s">
        <v>21</v>
      </c>
      <c r="C95" s="11"/>
      <c r="D95" s="15">
        <v>75000</v>
      </c>
      <c r="E95" s="16">
        <v>425271.33</v>
      </c>
      <c r="F95" s="15">
        <f t="shared" si="14"/>
        <v>500271.33</v>
      </c>
      <c r="G95" s="16">
        <v>500271.33</v>
      </c>
      <c r="H95" s="16">
        <v>285262.98</v>
      </c>
      <c r="I95" s="16">
        <f t="shared" si="13"/>
        <v>0</v>
      </c>
    </row>
    <row r="96" spans="2:9" ht="12.75">
      <c r="B96" s="13" t="s">
        <v>22</v>
      </c>
      <c r="C96" s="11"/>
      <c r="D96" s="15">
        <v>31500</v>
      </c>
      <c r="E96" s="16">
        <v>175</v>
      </c>
      <c r="F96" s="15">
        <f t="shared" si="14"/>
        <v>31675</v>
      </c>
      <c r="G96" s="16">
        <v>31675</v>
      </c>
      <c r="H96" s="16">
        <v>31675</v>
      </c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35000</v>
      </c>
      <c r="E98" s="16">
        <v>206782.34</v>
      </c>
      <c r="F98" s="15">
        <f t="shared" si="14"/>
        <v>241782.34</v>
      </c>
      <c r="G98" s="16">
        <v>241782.34</v>
      </c>
      <c r="H98" s="16">
        <v>191962.34</v>
      </c>
      <c r="I98" s="16">
        <f t="shared" si="13"/>
        <v>0</v>
      </c>
    </row>
    <row r="99" spans="2:9" ht="12.75">
      <c r="B99" s="13" t="s">
        <v>25</v>
      </c>
      <c r="C99" s="11"/>
      <c r="D99" s="15">
        <v>35000</v>
      </c>
      <c r="E99" s="16">
        <v>31099.56</v>
      </c>
      <c r="F99" s="15">
        <f t="shared" si="14"/>
        <v>66099.56</v>
      </c>
      <c r="G99" s="16">
        <v>66099.56</v>
      </c>
      <c r="H99" s="16">
        <v>21099.56</v>
      </c>
      <c r="I99" s="16">
        <f t="shared" si="13"/>
        <v>0</v>
      </c>
    </row>
    <row r="100" spans="2:9" ht="12.75">
      <c r="B100" s="13" t="s">
        <v>26</v>
      </c>
      <c r="C100" s="11"/>
      <c r="D100" s="15">
        <v>559500</v>
      </c>
      <c r="E100" s="16">
        <v>-233256.51</v>
      </c>
      <c r="F100" s="15">
        <f t="shared" si="14"/>
        <v>326243.49</v>
      </c>
      <c r="G100" s="16">
        <v>326243.49</v>
      </c>
      <c r="H100" s="16">
        <v>224149.07</v>
      </c>
      <c r="I100" s="16">
        <f t="shared" si="13"/>
        <v>0</v>
      </c>
    </row>
    <row r="101" spans="2:9" ht="12.75">
      <c r="B101" s="13" t="s">
        <v>27</v>
      </c>
      <c r="C101" s="11"/>
      <c r="D101" s="15">
        <v>57000</v>
      </c>
      <c r="E101" s="16">
        <v>45377.44</v>
      </c>
      <c r="F101" s="15">
        <f t="shared" si="14"/>
        <v>102377.44</v>
      </c>
      <c r="G101" s="16">
        <v>102377.44</v>
      </c>
      <c r="H101" s="16">
        <v>102377.44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164000</v>
      </c>
      <c r="E103" s="16">
        <v>121631.89</v>
      </c>
      <c r="F103" s="15">
        <f t="shared" si="14"/>
        <v>285631.89</v>
      </c>
      <c r="G103" s="16">
        <v>285631.89</v>
      </c>
      <c r="H103" s="16">
        <v>24972.17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2703814</v>
      </c>
      <c r="E104" s="15">
        <f>SUM(E105:E113)</f>
        <v>1061951.4500000002</v>
      </c>
      <c r="F104" s="15">
        <f>SUM(F105:F113)</f>
        <v>3765765.45</v>
      </c>
      <c r="G104" s="15">
        <f>SUM(G105:G113)</f>
        <v>3765765.45</v>
      </c>
      <c r="H104" s="15">
        <f>SUM(H105:H113)</f>
        <v>2781820.94</v>
      </c>
      <c r="I104" s="16">
        <f t="shared" si="13"/>
        <v>0</v>
      </c>
    </row>
    <row r="105" spans="2:9" ht="12.75">
      <c r="B105" s="13" t="s">
        <v>31</v>
      </c>
      <c r="C105" s="11"/>
      <c r="D105" s="15">
        <v>62914</v>
      </c>
      <c r="E105" s="16">
        <v>-14789.45</v>
      </c>
      <c r="F105" s="16">
        <f>D105+E105</f>
        <v>48124.55</v>
      </c>
      <c r="G105" s="16">
        <v>48124.55</v>
      </c>
      <c r="H105" s="16">
        <v>21403.24</v>
      </c>
      <c r="I105" s="16">
        <f t="shared" si="13"/>
        <v>0</v>
      </c>
    </row>
    <row r="106" spans="2:9" ht="12.75">
      <c r="B106" s="13" t="s">
        <v>32</v>
      </c>
      <c r="C106" s="11"/>
      <c r="D106" s="15">
        <v>160500</v>
      </c>
      <c r="E106" s="16">
        <v>-131149.04</v>
      </c>
      <c r="F106" s="16">
        <f aca="true" t="shared" si="15" ref="F106:F113">D106+E106</f>
        <v>29350.959999999992</v>
      </c>
      <c r="G106" s="16">
        <v>29350.96</v>
      </c>
      <c r="H106" s="16">
        <v>29350.96</v>
      </c>
      <c r="I106" s="16">
        <f t="shared" si="13"/>
        <v>0</v>
      </c>
    </row>
    <row r="107" spans="2:9" ht="12.75">
      <c r="B107" s="13" t="s">
        <v>33</v>
      </c>
      <c r="C107" s="11"/>
      <c r="D107" s="15">
        <v>1069000</v>
      </c>
      <c r="E107" s="16">
        <v>867528.92</v>
      </c>
      <c r="F107" s="16">
        <f t="shared" si="15"/>
        <v>1936528.92</v>
      </c>
      <c r="G107" s="16">
        <v>1936528.92</v>
      </c>
      <c r="H107" s="16">
        <v>1125469.5</v>
      </c>
      <c r="I107" s="16">
        <f t="shared" si="13"/>
        <v>0</v>
      </c>
    </row>
    <row r="108" spans="2:9" ht="12.75">
      <c r="B108" s="13" t="s">
        <v>34</v>
      </c>
      <c r="C108" s="11"/>
      <c r="D108" s="15">
        <v>74500</v>
      </c>
      <c r="E108" s="16">
        <v>50686.55</v>
      </c>
      <c r="F108" s="16">
        <f t="shared" si="15"/>
        <v>125186.55</v>
      </c>
      <c r="G108" s="16">
        <v>125186.55</v>
      </c>
      <c r="H108" s="16">
        <v>125186.55</v>
      </c>
      <c r="I108" s="16">
        <f t="shared" si="13"/>
        <v>0</v>
      </c>
    </row>
    <row r="109" spans="2:9" ht="12.75">
      <c r="B109" s="13" t="s">
        <v>35</v>
      </c>
      <c r="C109" s="11"/>
      <c r="D109" s="15">
        <v>1246000</v>
      </c>
      <c r="E109" s="16">
        <v>339667.83</v>
      </c>
      <c r="F109" s="16">
        <f t="shared" si="15"/>
        <v>1585667.83</v>
      </c>
      <c r="G109" s="16">
        <v>1585667.83</v>
      </c>
      <c r="H109" s="16">
        <v>1439531.59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69600</v>
      </c>
      <c r="E111" s="16">
        <v>-69572.46</v>
      </c>
      <c r="F111" s="16">
        <f t="shared" si="15"/>
        <v>27.539999999993597</v>
      </c>
      <c r="G111" s="16">
        <v>27.54</v>
      </c>
      <c r="H111" s="16">
        <v>0</v>
      </c>
      <c r="I111" s="16">
        <f t="shared" si="13"/>
        <v>-6.401990049198503E-12</v>
      </c>
    </row>
    <row r="112" spans="2:9" ht="12.75">
      <c r="B112" s="13" t="s">
        <v>38</v>
      </c>
      <c r="C112" s="11"/>
      <c r="D112" s="15">
        <v>8000</v>
      </c>
      <c r="E112" s="16">
        <v>32864.1</v>
      </c>
      <c r="F112" s="16">
        <f t="shared" si="15"/>
        <v>40864.1</v>
      </c>
      <c r="G112" s="16">
        <v>40864.1</v>
      </c>
      <c r="H112" s="16">
        <v>40864.1</v>
      </c>
      <c r="I112" s="16">
        <f t="shared" si="13"/>
        <v>0</v>
      </c>
    </row>
    <row r="113" spans="2:9" ht="12.75">
      <c r="B113" s="13" t="s">
        <v>39</v>
      </c>
      <c r="C113" s="11"/>
      <c r="D113" s="15">
        <v>13300</v>
      </c>
      <c r="E113" s="16">
        <v>-13285</v>
      </c>
      <c r="F113" s="16">
        <f t="shared" si="15"/>
        <v>15</v>
      </c>
      <c r="G113" s="16">
        <v>15</v>
      </c>
      <c r="H113" s="16">
        <v>15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140000</v>
      </c>
      <c r="F124" s="15">
        <f>SUM(F125:F133)</f>
        <v>140000</v>
      </c>
      <c r="G124" s="15">
        <f>SUM(G125:G133)</f>
        <v>140000</v>
      </c>
      <c r="H124" s="15">
        <f>SUM(H125:H133)</f>
        <v>140000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140000</v>
      </c>
      <c r="F125" s="16">
        <f>D125+E125</f>
        <v>140000</v>
      </c>
      <c r="G125" s="16">
        <v>140000</v>
      </c>
      <c r="H125" s="16">
        <v>140000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93188581</v>
      </c>
      <c r="E160" s="14">
        <f t="shared" si="21"/>
        <v>2951071.7299999995</v>
      </c>
      <c r="F160" s="14">
        <f t="shared" si="21"/>
        <v>96139652.72999999</v>
      </c>
      <c r="G160" s="14">
        <f t="shared" si="21"/>
        <v>95753129.05</v>
      </c>
      <c r="H160" s="14">
        <f t="shared" si="21"/>
        <v>90549851.05</v>
      </c>
      <c r="I160" s="14">
        <f t="shared" si="21"/>
        <v>386523.6799999997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2016-12-20T19:53:14Z</cp:lastPrinted>
  <dcterms:created xsi:type="dcterms:W3CDTF">2016-10-11T20:25:15Z</dcterms:created>
  <dcterms:modified xsi:type="dcterms:W3CDTF">2024-01-10T15:45:39Z</dcterms:modified>
  <cp:category/>
  <cp:version/>
  <cp:contentType/>
  <cp:contentStatus/>
</cp:coreProperties>
</file>