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cument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Hoja1!$B$44</definedName>
    <definedName name="GASTO_E_FIN_02">Hoja1!$C$44</definedName>
    <definedName name="GASTO_E_FIN_03">Hoja1!$D$44</definedName>
    <definedName name="GASTO_E_FIN_04">Hoja1!$E$44</definedName>
    <definedName name="GASTO_E_FIN_05">Hoja1!$F$44</definedName>
    <definedName name="GASTO_E_FIN_06">Hoja1!$G$44</definedName>
    <definedName name="GASTO_E_T1">Hoja1!$B$20</definedName>
    <definedName name="GASTO_E_T2">Hoja1!$C$20</definedName>
    <definedName name="GASTO_E_T3">Hoja1!$D$20</definedName>
    <definedName name="GASTO_E_T4">Hoja1!$E$20</definedName>
    <definedName name="GASTO_E_T5">Hoja1!$F$20</definedName>
    <definedName name="GASTO_E_T6">Hoja1!$G$20</definedName>
    <definedName name="GASTO_NE_FIN_01">Hoja1!$B$19</definedName>
    <definedName name="GASTO_NE_FIN_02">Hoja1!$C$19</definedName>
    <definedName name="GASTO_NE_FIN_03">Hoja1!$D$19</definedName>
    <definedName name="GASTO_NE_FIN_04">Hoja1!$E$19</definedName>
    <definedName name="GASTO_NE_FIN_05">Hoja1!$F$19</definedName>
    <definedName name="GASTO_NE_FIN_06">Hoja1!$G$19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9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G20" i="1"/>
  <c r="G45" i="1"/>
  <c r="F9" i="1"/>
  <c r="F20" i="1"/>
  <c r="F45" i="1"/>
  <c r="E9" i="1"/>
  <c r="E20" i="1"/>
  <c r="E45" i="1"/>
  <c r="D9" i="1"/>
  <c r="D20" i="1"/>
  <c r="D45" i="1"/>
  <c r="C9" i="1"/>
  <c r="C20" i="1"/>
  <c r="C45" i="1"/>
  <c r="B9" i="1"/>
  <c r="B20" i="1"/>
  <c r="B45" i="1"/>
  <c r="A5" i="1"/>
  <c r="A2" i="1"/>
</calcChain>
</file>

<file path=xl/sharedStrings.xml><?xml version="1.0" encoding="utf-8"?>
<sst xmlns="http://schemas.openxmlformats.org/spreadsheetml/2006/main" count="49" uniqueCount="40">
  <si>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</si>
  <si>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</si>
  <si>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</si>
  <si>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</si>
  <si>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</si>
  <si>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</si>
  <si>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</si>
  <si>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</si>
  <si>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</si>
  <si>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</si>
  <si>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</si>
  <si>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</si>
  <si>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</si>
  <si>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Servicios Estudiantiles</t>
  </si>
  <si>
    <t>Tecnologías de la Información y Comunicación</t>
  </si>
  <si>
    <t>Personal</t>
  </si>
  <si>
    <t>Recursos Materiales</t>
  </si>
  <si>
    <t>Mantenimiento e Instalaciones</t>
  </si>
  <si>
    <t>Servicios Escolares</t>
  </si>
  <si>
    <t>Rectoría</t>
  </si>
  <si>
    <t>Vinculación</t>
  </si>
  <si>
    <t>Educación Continua para la Internacionalización</t>
  </si>
  <si>
    <t>*</t>
  </si>
  <si>
    <t>II. Gasto Etiquetado (II=A+B+C+D+E+F+G+H)</t>
  </si>
  <si>
    <t>Secretaría Académica</t>
  </si>
  <si>
    <t>Servicios Médicos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</si>
  <si>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</si>
  <si>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</si>
  <si>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</si>
  <si>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</si>
  <si>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</si>
  <si>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</si>
  <si>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Contabilidad</t>
  </si>
  <si>
    <t>Planeación y Evaluación</t>
  </si>
  <si>
    <t>Programación y Presupuesto</t>
  </si>
  <si>
    <t>Servicio Escolares</t>
  </si>
  <si>
    <t>Prensa y Difusión</t>
  </si>
  <si>
    <t>Actividades Culturales y Deportivas</t>
  </si>
  <si>
    <t>Servicios Bibliotecarios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</si>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</sst>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junio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sqref="A1:G46"/>
    </sheetView>
  </sheetViews>
  <sheetFormatPr baseColWidth="10" defaultRowHeight="15" x14ac:dyDescent="0.25"/>
  <cols>
    <col min="1" max="1" width="59.25" customWidth="1"/>
    <col min="2" max="6" width="20.75" customWidth="1"/>
    <col min="7" max="7" width="18.2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30 de junio de 2018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SUM(B10:GASTO_NE_FIN_01)</f>
        <v>10500000</v>
      </c>
      <c r="C9" s="22">
        <f>SUM(C10:GASTO_NE_FIN_02)</f>
        <v>0</v>
      </c>
      <c r="D9" s="22">
        <f>SUM(D10:GASTO_NE_FIN_03)</f>
        <v>10500000</v>
      </c>
      <c r="E9" s="22">
        <f>SUM(E10:GASTO_NE_FIN_04)</f>
        <v>4267115.3600000003</v>
      </c>
      <c r="F9" s="22">
        <f>SUM(F10:GASTO_NE_FIN_05)</f>
        <v>3842385.8699999996</v>
      </c>
      <c r="G9" s="22">
        <f>SUM(G10:GASTO_NE_FIN_06)</f>
        <v>6232884.6399999997</v>
      </c>
    </row>
    <row r="10" spans="1:7" x14ac:dyDescent="0.25">
      <c r="A10" s="23" t="s">
        <v>13</v>
      </c>
      <c r="B10" s="24">
        <v>1000000</v>
      </c>
      <c r="C10" s="24">
        <v>0</v>
      </c>
      <c r="D10" s="24">
        <f>B10+C10</f>
        <v>1000000</v>
      </c>
      <c r="E10" s="24">
        <v>234644.8</v>
      </c>
      <c r="F10" s="24">
        <v>234644.8</v>
      </c>
      <c r="G10" s="25">
        <f>D10-E10</f>
        <v>765355.2</v>
      </c>
    </row>
    <row r="11" spans="1:7" x14ac:dyDescent="0.25">
      <c r="A11" s="23" t="s">
        <v>14</v>
      </c>
      <c r="B11" s="24">
        <v>593868</v>
      </c>
      <c r="C11" s="24">
        <v>122493.6</v>
      </c>
      <c r="D11" s="24">
        <f t="shared" ref="D11:D18" si="0">B11+C11</f>
        <v>716361.6</v>
      </c>
      <c r="E11" s="24">
        <v>385097.82</v>
      </c>
      <c r="F11" s="24">
        <v>385097.82</v>
      </c>
      <c r="G11" s="25">
        <f t="shared" ref="G11:G18" si="1">D11-E11</f>
        <v>331263.77999999997</v>
      </c>
    </row>
    <row r="12" spans="1:7" x14ac:dyDescent="0.25">
      <c r="A12" s="23" t="s">
        <v>15</v>
      </c>
      <c r="B12" s="24">
        <v>4272240</v>
      </c>
      <c r="C12" s="24">
        <v>0</v>
      </c>
      <c r="D12" s="24">
        <f t="shared" si="0"/>
        <v>4272240</v>
      </c>
      <c r="E12" s="24">
        <v>1696197.81</v>
      </c>
      <c r="F12" s="24">
        <v>1271468.32</v>
      </c>
      <c r="G12" s="25">
        <f t="shared" si="1"/>
        <v>2576042.19</v>
      </c>
    </row>
    <row r="13" spans="1:7" x14ac:dyDescent="0.25">
      <c r="A13" s="23" t="s">
        <v>16</v>
      </c>
      <c r="B13" s="24">
        <v>1100000</v>
      </c>
      <c r="C13" s="24">
        <v>0</v>
      </c>
      <c r="D13" s="24">
        <f t="shared" si="0"/>
        <v>1100000</v>
      </c>
      <c r="E13" s="24">
        <v>713171.46</v>
      </c>
      <c r="F13" s="24">
        <v>713171.46</v>
      </c>
      <c r="G13" s="25">
        <f t="shared" si="1"/>
        <v>386828.54000000004</v>
      </c>
    </row>
    <row r="14" spans="1:7" x14ac:dyDescent="0.25">
      <c r="A14" s="23" t="s">
        <v>17</v>
      </c>
      <c r="B14" s="24">
        <v>1032000</v>
      </c>
      <c r="C14" s="24">
        <v>0</v>
      </c>
      <c r="D14" s="24">
        <f t="shared" si="0"/>
        <v>1032000</v>
      </c>
      <c r="E14" s="24">
        <v>258433</v>
      </c>
      <c r="F14" s="24">
        <v>258433</v>
      </c>
      <c r="G14" s="25">
        <f t="shared" si="1"/>
        <v>773567</v>
      </c>
    </row>
    <row r="15" spans="1:7" x14ac:dyDescent="0.25">
      <c r="A15" s="23" t="s">
        <v>18</v>
      </c>
      <c r="B15" s="24">
        <v>2029440</v>
      </c>
      <c r="C15" s="24">
        <v>-122493.6</v>
      </c>
      <c r="D15" s="24">
        <f t="shared" si="0"/>
        <v>1906946.4</v>
      </c>
      <c r="E15" s="24">
        <v>800180.56</v>
      </c>
      <c r="F15" s="24">
        <v>800180.56</v>
      </c>
      <c r="G15" s="25">
        <f t="shared" si="1"/>
        <v>1106765.8399999999</v>
      </c>
    </row>
    <row r="16" spans="1:7" x14ac:dyDescent="0.25">
      <c r="A16" s="23" t="s">
        <v>19</v>
      </c>
      <c r="B16" s="24">
        <v>100000</v>
      </c>
      <c r="C16" s="24">
        <v>0</v>
      </c>
      <c r="D16" s="24">
        <f t="shared" si="0"/>
        <v>100000</v>
      </c>
      <c r="E16" s="24">
        <v>0</v>
      </c>
      <c r="F16" s="24">
        <v>0</v>
      </c>
      <c r="G16" s="25">
        <f t="shared" si="1"/>
        <v>100000</v>
      </c>
    </row>
    <row r="17" spans="1:7" x14ac:dyDescent="0.25">
      <c r="A17" s="23" t="s">
        <v>20</v>
      </c>
      <c r="B17" s="24">
        <v>0</v>
      </c>
      <c r="C17" s="24">
        <v>4924.53</v>
      </c>
      <c r="D17" s="24">
        <f t="shared" si="0"/>
        <v>4924.53</v>
      </c>
      <c r="E17" s="24">
        <v>4924.53</v>
      </c>
      <c r="F17" s="24">
        <v>4924.53</v>
      </c>
      <c r="G17" s="25">
        <f t="shared" si="1"/>
        <v>0</v>
      </c>
    </row>
    <row r="18" spans="1:7" x14ac:dyDescent="0.25">
      <c r="A18" s="23" t="s">
        <v>21</v>
      </c>
      <c r="B18" s="24">
        <v>372452</v>
      </c>
      <c r="C18" s="24">
        <v>-4924.53</v>
      </c>
      <c r="D18" s="24">
        <f t="shared" si="0"/>
        <v>367527.47</v>
      </c>
      <c r="E18" s="24">
        <v>174465.38</v>
      </c>
      <c r="F18" s="24">
        <v>174465.38</v>
      </c>
      <c r="G18" s="25">
        <f t="shared" si="1"/>
        <v>193062.08999999997</v>
      </c>
    </row>
    <row r="19" spans="1:7" x14ac:dyDescent="0.25">
      <c r="A19" s="26" t="s">
        <v>22</v>
      </c>
      <c r="B19" s="27"/>
      <c r="C19" s="27"/>
      <c r="D19" s="27"/>
      <c r="E19" s="27"/>
      <c r="F19" s="27"/>
      <c r="G19" s="27"/>
    </row>
    <row r="20" spans="1:7" x14ac:dyDescent="0.25">
      <c r="A20" s="28" t="s">
        <v>23</v>
      </c>
      <c r="B20" s="29">
        <f>SUM(B21:GASTO_E_FIN_01)</f>
        <v>74556297.999999985</v>
      </c>
      <c r="C20" s="29">
        <f>SUM(C21:GASTO_E_FIN_02)</f>
        <v>5569978.6600000001</v>
      </c>
      <c r="D20" s="29">
        <f>SUM(D21:GASTO_E_FIN_03)</f>
        <v>80126276.659999996</v>
      </c>
      <c r="E20" s="29">
        <f>SUM(E21:GASTO_E_FIN_04)</f>
        <v>38604954.030000001</v>
      </c>
      <c r="F20" s="29">
        <f>SUM(F21:GASTO_E_FIN_05)</f>
        <v>36911242.619999997</v>
      </c>
      <c r="G20" s="29">
        <f>SUM(G21:GASTO_E_FIN_06)</f>
        <v>41521322.63000001</v>
      </c>
    </row>
    <row r="21" spans="1:7" x14ac:dyDescent="0.25">
      <c r="A21" s="23" t="s">
        <v>24</v>
      </c>
      <c r="B21" s="24">
        <v>207969.91</v>
      </c>
      <c r="C21" s="24">
        <v>12260.76</v>
      </c>
      <c r="D21" s="24">
        <f t="shared" ref="D21:D43" si="2">B21+C21</f>
        <v>220230.67</v>
      </c>
      <c r="E21" s="24">
        <v>143282.44</v>
      </c>
      <c r="F21" s="24">
        <v>143282.44</v>
      </c>
      <c r="G21" s="24">
        <f>D21-E21</f>
        <v>76948.23000000001</v>
      </c>
    </row>
    <row r="22" spans="1:7" x14ac:dyDescent="0.25">
      <c r="A22" s="23" t="s">
        <v>13</v>
      </c>
      <c r="B22" s="24">
        <v>4430</v>
      </c>
      <c r="C22" s="24">
        <v>554666.66</v>
      </c>
      <c r="D22" s="24">
        <f t="shared" si="2"/>
        <v>559096.66</v>
      </c>
      <c r="E22" s="24">
        <v>544166.66</v>
      </c>
      <c r="F22" s="24">
        <v>544166.66</v>
      </c>
      <c r="G22" s="24">
        <f t="shared" ref="G22:G43" si="3">D22-E22</f>
        <v>14930</v>
      </c>
    </row>
    <row r="23" spans="1:7" x14ac:dyDescent="0.25">
      <c r="A23" s="23" t="s">
        <v>25</v>
      </c>
      <c r="B23" s="24">
        <v>80000</v>
      </c>
      <c r="C23" s="24">
        <v>0</v>
      </c>
      <c r="D23" s="24">
        <f t="shared" si="2"/>
        <v>80000</v>
      </c>
      <c r="E23" s="24">
        <v>0</v>
      </c>
      <c r="F23" s="24">
        <v>0</v>
      </c>
      <c r="G23" s="24">
        <f t="shared" si="3"/>
        <v>80000</v>
      </c>
    </row>
    <row r="24" spans="1:7" x14ac:dyDescent="0.25">
      <c r="A24" s="23" t="s">
        <v>14</v>
      </c>
      <c r="B24" s="24">
        <v>698948.38</v>
      </c>
      <c r="C24" s="24">
        <v>-163243.95000000001</v>
      </c>
      <c r="D24" s="24">
        <f t="shared" si="2"/>
        <v>535704.42999999993</v>
      </c>
      <c r="E24" s="24">
        <v>66095.759999999995</v>
      </c>
      <c r="F24" s="24">
        <v>66095.759999999995</v>
      </c>
      <c r="G24" s="24">
        <f t="shared" si="3"/>
        <v>469608.66999999993</v>
      </c>
    </row>
    <row r="25" spans="1:7" x14ac:dyDescent="0.25">
      <c r="A25" s="23" t="s">
        <v>26</v>
      </c>
      <c r="B25" s="24">
        <v>60110.68</v>
      </c>
      <c r="C25" s="24">
        <v>3354.94</v>
      </c>
      <c r="D25" s="24">
        <f t="shared" si="2"/>
        <v>63465.62</v>
      </c>
      <c r="E25" s="24">
        <v>4456.46</v>
      </c>
      <c r="F25" s="24">
        <v>4456.46</v>
      </c>
      <c r="G25" s="24">
        <f t="shared" si="3"/>
        <v>59009.16</v>
      </c>
    </row>
    <row r="26" spans="1:7" x14ac:dyDescent="0.25">
      <c r="A26" s="23" t="s">
        <v>27</v>
      </c>
      <c r="B26" s="24">
        <v>174454.36</v>
      </c>
      <c r="C26" s="24">
        <v>-7279.28</v>
      </c>
      <c r="D26" s="24">
        <f t="shared" si="2"/>
        <v>167175.07999999999</v>
      </c>
      <c r="E26" s="24">
        <v>83301.36</v>
      </c>
      <c r="F26" s="24">
        <v>83301.36</v>
      </c>
      <c r="G26" s="24">
        <f t="shared" si="3"/>
        <v>83873.719999999987</v>
      </c>
    </row>
    <row r="27" spans="1:7" x14ac:dyDescent="0.25">
      <c r="A27" s="23" t="s">
        <v>28</v>
      </c>
      <c r="B27" s="24">
        <v>82999</v>
      </c>
      <c r="C27" s="24">
        <v>2874.98</v>
      </c>
      <c r="D27" s="24">
        <f t="shared" si="2"/>
        <v>85873.98</v>
      </c>
      <c r="E27" s="24">
        <v>10873.97</v>
      </c>
      <c r="F27" s="24">
        <v>10873.97</v>
      </c>
      <c r="G27" s="24">
        <f t="shared" si="3"/>
        <v>75000.009999999995</v>
      </c>
    </row>
    <row r="28" spans="1:7" x14ac:dyDescent="0.25">
      <c r="A28" s="23" t="s">
        <v>29</v>
      </c>
      <c r="B28" s="24">
        <v>33145.26</v>
      </c>
      <c r="C28" s="24">
        <v>12833.48</v>
      </c>
      <c r="D28" s="24">
        <f t="shared" si="2"/>
        <v>45978.740000000005</v>
      </c>
      <c r="E28" s="24">
        <v>32709.78</v>
      </c>
      <c r="F28" s="24">
        <v>32709.78</v>
      </c>
      <c r="G28" s="24">
        <f t="shared" si="3"/>
        <v>13268.960000000006</v>
      </c>
    </row>
    <row r="29" spans="1:7" x14ac:dyDescent="0.25">
      <c r="A29" s="23" t="s">
        <v>30</v>
      </c>
      <c r="B29" s="24">
        <v>251752.61</v>
      </c>
      <c r="C29" s="24">
        <v>2273.83</v>
      </c>
      <c r="D29" s="24">
        <f t="shared" si="2"/>
        <v>254026.43999999997</v>
      </c>
      <c r="E29" s="24">
        <v>135197.22</v>
      </c>
      <c r="F29" s="24">
        <v>135197.22</v>
      </c>
      <c r="G29" s="24">
        <f t="shared" si="3"/>
        <v>118829.21999999997</v>
      </c>
    </row>
    <row r="30" spans="1:7" x14ac:dyDescent="0.25">
      <c r="A30" s="23" t="s">
        <v>31</v>
      </c>
      <c r="B30" s="24">
        <v>243438.09</v>
      </c>
      <c r="C30" s="24">
        <v>-12619.36</v>
      </c>
      <c r="D30" s="24">
        <f t="shared" si="2"/>
        <v>230818.72999999998</v>
      </c>
      <c r="E30" s="24">
        <v>118928.76</v>
      </c>
      <c r="F30" s="24">
        <v>118928.76</v>
      </c>
      <c r="G30" s="24">
        <f t="shared" si="3"/>
        <v>111889.96999999999</v>
      </c>
    </row>
    <row r="31" spans="1:7" x14ac:dyDescent="0.25">
      <c r="A31" s="23" t="s">
        <v>15</v>
      </c>
      <c r="B31" s="24">
        <v>63762624.340000004</v>
      </c>
      <c r="C31" s="24">
        <v>1739.51</v>
      </c>
      <c r="D31" s="24">
        <f t="shared" si="2"/>
        <v>63764363.850000001</v>
      </c>
      <c r="E31" s="24">
        <v>28308529.010000002</v>
      </c>
      <c r="F31" s="24">
        <v>26625998.600000001</v>
      </c>
      <c r="G31" s="24">
        <f t="shared" si="3"/>
        <v>35455834.840000004</v>
      </c>
    </row>
    <row r="32" spans="1:7" x14ac:dyDescent="0.25">
      <c r="A32" s="23" t="s">
        <v>16</v>
      </c>
      <c r="B32" s="24">
        <v>424017.41</v>
      </c>
      <c r="C32" s="24">
        <v>-82465.06</v>
      </c>
      <c r="D32" s="24">
        <f t="shared" si="2"/>
        <v>341552.35</v>
      </c>
      <c r="E32" s="24">
        <v>182716.79999999999</v>
      </c>
      <c r="F32" s="24">
        <v>182716.79999999999</v>
      </c>
      <c r="G32" s="24">
        <f t="shared" si="3"/>
        <v>158835.54999999999</v>
      </c>
    </row>
    <row r="33" spans="1:7" x14ac:dyDescent="0.25">
      <c r="A33" s="23" t="s">
        <v>32</v>
      </c>
      <c r="B33" s="24">
        <v>620949.55000000005</v>
      </c>
      <c r="C33" s="24">
        <v>-840</v>
      </c>
      <c r="D33" s="24">
        <f t="shared" si="2"/>
        <v>620109.55000000005</v>
      </c>
      <c r="E33" s="24">
        <v>87590.85</v>
      </c>
      <c r="F33" s="24">
        <v>87590.85</v>
      </c>
      <c r="G33" s="24">
        <f t="shared" si="3"/>
        <v>532518.70000000007</v>
      </c>
    </row>
    <row r="34" spans="1:7" x14ac:dyDescent="0.25">
      <c r="A34" s="23" t="s">
        <v>17</v>
      </c>
      <c r="B34" s="24">
        <v>7014032.6900000004</v>
      </c>
      <c r="C34" s="24">
        <v>187814.36</v>
      </c>
      <c r="D34" s="24">
        <f t="shared" si="2"/>
        <v>7201847.0500000007</v>
      </c>
      <c r="E34" s="24">
        <v>3461848.53</v>
      </c>
      <c r="F34" s="24">
        <v>3450667.53</v>
      </c>
      <c r="G34" s="24">
        <f t="shared" si="3"/>
        <v>3739998.5200000009</v>
      </c>
    </row>
    <row r="35" spans="1:7" x14ac:dyDescent="0.25">
      <c r="A35" s="23" t="s">
        <v>33</v>
      </c>
      <c r="B35" s="24">
        <v>50294.67</v>
      </c>
      <c r="C35" s="24">
        <v>-104.5</v>
      </c>
      <c r="D35" s="24">
        <f t="shared" si="2"/>
        <v>50190.17</v>
      </c>
      <c r="E35" s="24">
        <v>32504.33</v>
      </c>
      <c r="F35" s="24">
        <v>32504.33</v>
      </c>
      <c r="G35" s="24">
        <f t="shared" si="3"/>
        <v>17685.839999999997</v>
      </c>
    </row>
    <row r="36" spans="1:7" x14ac:dyDescent="0.25">
      <c r="A36" s="23" t="s">
        <v>34</v>
      </c>
      <c r="B36" s="24">
        <v>10448</v>
      </c>
      <c r="C36" s="24">
        <v>396.5</v>
      </c>
      <c r="D36" s="24">
        <f t="shared" si="2"/>
        <v>10844.5</v>
      </c>
      <c r="E36" s="24">
        <v>4429.5</v>
      </c>
      <c r="F36" s="24">
        <v>4429.5</v>
      </c>
      <c r="G36" s="24">
        <f t="shared" si="3"/>
        <v>6415</v>
      </c>
    </row>
    <row r="37" spans="1:7" x14ac:dyDescent="0.25">
      <c r="A37" s="23" t="s">
        <v>35</v>
      </c>
      <c r="B37" s="24">
        <v>1837.27</v>
      </c>
      <c r="C37" s="24">
        <v>3735.92</v>
      </c>
      <c r="D37" s="24">
        <f t="shared" si="2"/>
        <v>5573.1900000000005</v>
      </c>
      <c r="E37" s="24">
        <v>3595.33</v>
      </c>
      <c r="F37" s="24">
        <v>3595.33</v>
      </c>
      <c r="G37" s="24">
        <f t="shared" si="3"/>
        <v>1977.8600000000006</v>
      </c>
    </row>
    <row r="38" spans="1:7" x14ac:dyDescent="0.25">
      <c r="A38" s="23" t="s">
        <v>19</v>
      </c>
      <c r="B38" s="24">
        <v>460937.71</v>
      </c>
      <c r="C38" s="24">
        <v>-14798.13</v>
      </c>
      <c r="D38" s="24">
        <f t="shared" si="2"/>
        <v>446139.58</v>
      </c>
      <c r="E38" s="24">
        <v>149273.15</v>
      </c>
      <c r="F38" s="24">
        <v>149273.15</v>
      </c>
      <c r="G38" s="24">
        <f t="shared" si="3"/>
        <v>296866.43000000005</v>
      </c>
    </row>
    <row r="39" spans="1:7" x14ac:dyDescent="0.25">
      <c r="A39" s="23" t="s">
        <v>20</v>
      </c>
      <c r="B39" s="24">
        <v>174559.02</v>
      </c>
      <c r="C39" s="24">
        <v>5015312</v>
      </c>
      <c r="D39" s="24">
        <f t="shared" si="2"/>
        <v>5189871.0199999996</v>
      </c>
      <c r="E39" s="24">
        <v>5071566.2699999996</v>
      </c>
      <c r="F39" s="24">
        <v>5071566.2699999996</v>
      </c>
      <c r="G39" s="24">
        <f t="shared" si="3"/>
        <v>118304.75</v>
      </c>
    </row>
    <row r="40" spans="1:7" x14ac:dyDescent="0.25">
      <c r="A40" s="23" t="s">
        <v>36</v>
      </c>
      <c r="B40" s="24">
        <v>64140.97</v>
      </c>
      <c r="C40" s="24">
        <v>53896</v>
      </c>
      <c r="D40" s="24">
        <f t="shared" si="2"/>
        <v>118036.97</v>
      </c>
      <c r="E40" s="24">
        <v>49507.77</v>
      </c>
      <c r="F40" s="24">
        <v>49507.77</v>
      </c>
      <c r="G40" s="24">
        <f t="shared" si="3"/>
        <v>68529.200000000012</v>
      </c>
    </row>
    <row r="41" spans="1:7" x14ac:dyDescent="0.25">
      <c r="A41" s="23" t="s">
        <v>37</v>
      </c>
      <c r="B41" s="24">
        <v>121854.08</v>
      </c>
      <c r="C41" s="24">
        <v>170</v>
      </c>
      <c r="D41" s="24">
        <f t="shared" si="2"/>
        <v>122024.08</v>
      </c>
      <c r="E41" s="24">
        <v>112024.08</v>
      </c>
      <c r="F41" s="24">
        <v>112024.08</v>
      </c>
      <c r="G41" s="24">
        <f t="shared" si="3"/>
        <v>10000</v>
      </c>
    </row>
    <row r="42" spans="1:7" x14ac:dyDescent="0.25">
      <c r="A42" s="23" t="s">
        <v>38</v>
      </c>
      <c r="B42" s="24">
        <v>3354</v>
      </c>
      <c r="C42" s="24">
        <v>0</v>
      </c>
      <c r="D42" s="24">
        <f t="shared" si="2"/>
        <v>3354</v>
      </c>
      <c r="E42" s="24">
        <v>2356</v>
      </c>
      <c r="F42" s="24">
        <v>2356</v>
      </c>
      <c r="G42" s="24">
        <f t="shared" si="3"/>
        <v>998</v>
      </c>
    </row>
    <row r="43" spans="1:7" x14ac:dyDescent="0.25">
      <c r="A43" s="23" t="s">
        <v>21</v>
      </c>
      <c r="B43" s="24">
        <v>10000</v>
      </c>
      <c r="C43" s="24">
        <v>0</v>
      </c>
      <c r="D43" s="24">
        <f t="shared" si="2"/>
        <v>10000</v>
      </c>
      <c r="E43" s="24">
        <v>0</v>
      </c>
      <c r="F43" s="24">
        <v>0</v>
      </c>
      <c r="G43" s="24">
        <f t="shared" si="3"/>
        <v>10000</v>
      </c>
    </row>
    <row r="44" spans="1:7" x14ac:dyDescent="0.25">
      <c r="A44" s="26" t="s">
        <v>22</v>
      </c>
      <c r="B44" s="27"/>
      <c r="C44" s="27"/>
      <c r="D44" s="27"/>
      <c r="E44" s="27"/>
      <c r="F44" s="27"/>
      <c r="G44" s="27"/>
    </row>
    <row r="45" spans="1:7" x14ac:dyDescent="0.25">
      <c r="A45" s="28" t="s">
        <v>39</v>
      </c>
      <c r="B45" s="29">
        <f>GASTO_NE_T1+GASTO_E_T1</f>
        <v>85056297.999999985</v>
      </c>
      <c r="C45" s="29">
        <f>GASTO_NE_T2+GASTO_E_T2</f>
        <v>5569978.6600000001</v>
      </c>
      <c r="D45" s="29">
        <f>GASTO_NE_T3+GASTO_E_T3</f>
        <v>90626276.659999996</v>
      </c>
      <c r="E45" s="29">
        <f>GASTO_NE_T4+GASTO_E_T4</f>
        <v>42872069.390000001</v>
      </c>
      <c r="F45" s="29">
        <f>GASTO_NE_T5+GASTO_E_T5</f>
        <v>40753628.489999995</v>
      </c>
      <c r="G45" s="29">
        <f>GASTO_NE_T6+GASTO_E_T6</f>
        <v>47754207.270000011</v>
      </c>
    </row>
    <row r="46" spans="1:7" x14ac:dyDescent="0.25">
      <c r="A46" s="30"/>
      <c r="B46" s="31"/>
      <c r="C46" s="31"/>
      <c r="D46" s="31"/>
      <c r="E46" s="31"/>
      <c r="F46" s="31"/>
      <c r="G46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2018-08-15T17:59:09Z</dcterms:created>
  <dcterms:modified xsi:type="dcterms:W3CDTF">2018-08-15T17:59:20Z</dcterms:modified>
</cp:coreProperties>
</file>