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PORTILLO\Users\POMI780117.UTVMDC\Documents\Archivo 2019\Disciplina Financiera\"/>
    </mc:Choice>
  </mc:AlternateContent>
  <bookViews>
    <workbookView xWindow="0" yWindow="0" windowWidth="19200" windowHeight="1089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b)'!#REF!</definedName>
    <definedName name="GASTO_E_FIN_02">'Formato 6 b)'!#REF!</definedName>
    <definedName name="GASTO_E_FIN_03">'Formato 6 b)'!#REF!</definedName>
    <definedName name="GASTO_E_FIN_04">'Formato 6 b)'!#REF!</definedName>
    <definedName name="GASTO_E_FIN_05">'Formato 6 b)'!#REF!</definedName>
    <definedName name="GASTO_E_FIN_06">'Formato 6 b)'!#REF!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C21" i="1"/>
  <c r="D21" i="1"/>
  <c r="E21" i="1"/>
  <c r="F21" i="1"/>
  <c r="B21" i="1"/>
  <c r="D22" i="1"/>
  <c r="D23" i="1"/>
  <c r="D24" i="1"/>
  <c r="D27" i="1"/>
  <c r="D28" i="1"/>
  <c r="D31" i="1"/>
  <c r="G22" i="1"/>
  <c r="G23" i="1"/>
  <c r="G24" i="1"/>
  <c r="G27" i="1"/>
  <c r="G28" i="1"/>
  <c r="G31" i="1"/>
  <c r="B9" i="1"/>
  <c r="B48" i="1"/>
  <c r="G9" i="1"/>
  <c r="G48" i="1"/>
  <c r="F9" i="1"/>
  <c r="F48" i="1"/>
  <c r="E9" i="1"/>
  <c r="E48" i="1"/>
  <c r="D9" i="1"/>
  <c r="D48" i="1"/>
  <c r="C9" i="1"/>
  <c r="C48" i="1"/>
  <c r="D46" i="1"/>
  <c r="G46" i="1"/>
  <c r="D45" i="1"/>
  <c r="G45" i="1"/>
  <c r="D44" i="1"/>
  <c r="G44" i="1"/>
  <c r="D43" i="1"/>
  <c r="G43" i="1"/>
  <c r="D42" i="1"/>
  <c r="G42" i="1"/>
  <c r="D41" i="1"/>
  <c r="G41" i="1"/>
  <c r="D40" i="1"/>
  <c r="G40" i="1"/>
  <c r="D39" i="1"/>
  <c r="G39" i="1"/>
  <c r="D38" i="1"/>
  <c r="G38" i="1"/>
  <c r="D37" i="1"/>
  <c r="G37" i="1"/>
  <c r="D36" i="1"/>
  <c r="G36" i="1"/>
  <c r="D35" i="1"/>
  <c r="G35" i="1"/>
  <c r="D34" i="1"/>
  <c r="G34" i="1"/>
  <c r="D33" i="1"/>
  <c r="G33" i="1"/>
  <c r="D32" i="1"/>
  <c r="G32" i="1"/>
  <c r="D30" i="1"/>
  <c r="G30" i="1"/>
  <c r="D29" i="1"/>
  <c r="G29" i="1"/>
  <c r="D26" i="1"/>
  <c r="G26" i="1"/>
  <c r="D25" i="1"/>
  <c r="G25" i="1"/>
  <c r="D19" i="1"/>
  <c r="G19" i="1"/>
  <c r="D18" i="1"/>
  <c r="G18" i="1"/>
  <c r="D17" i="1"/>
  <c r="G17" i="1"/>
  <c r="D16" i="1"/>
  <c r="G16" i="1"/>
  <c r="D15" i="1"/>
  <c r="G15" i="1"/>
  <c r="D14" i="1"/>
  <c r="G14" i="1"/>
  <c r="D13" i="1"/>
  <c r="G13" i="1"/>
  <c r="D12" i="1"/>
  <c r="G12" i="1"/>
  <c r="D11" i="1"/>
  <c r="G11" i="1"/>
  <c r="D10" i="1"/>
  <c r="G10" i="1"/>
  <c r="A2" i="1"/>
</calcChain>
</file>

<file path=xl/sharedStrings.xml><?xml version="1.0" encoding="utf-8"?>
<sst xmlns="http://schemas.openxmlformats.org/spreadsheetml/2006/main" count="53" uniqueCount="43">
  <si>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</si>
  <si>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</si>
  <si>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</si>
  <si>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</si>
  <si>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</si>
  <si>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</si>
  <si>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</si>
  <si>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</si>
  <si>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</si>
  <si>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</si>
  <si>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</si>
  <si>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</si>
  <si>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</si>
  <si>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*</t>
  </si>
  <si>
    <t>II. Gasto Etiquetado (II=A+B+C+D+E+F+G+H)</t>
  </si>
  <si>
    <t>III. Total de Egresos (III = I + II)</t>
  </si>
  <si>
    <t>01 de enero de 2019 y al 31 de marzo de 2019 (b)</t>
  </si>
  <si>
    <t>Servicios Estudiantiles</t>
  </si>
  <si>
    <t>Tecnologías de la Información y Comunicación</t>
  </si>
  <si>
    <t>Personal</t>
  </si>
  <si>
    <t>Recursos Materiales</t>
  </si>
  <si>
    <t>Contabilidad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</si>
  <si>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</si>
  <si>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</si>
  <si>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</si>
  <si>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</si>
  <si>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</si>
  <si>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Secretaría Académica</t>
  </si>
  <si>
    <t>Servicios Médicos</t>
  </si>
  <si>
    <t>Prácticas y Estadías</t>
  </si>
  <si>
    <t>Investigación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</si>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</sst>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B1" zoomScaleNormal="100" workbookViewId="0">
      <selection activeCell="G9" sqref="G9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16</v>
      </c>
      <c r="B5" s="30"/>
      <c r="C5" s="30"/>
      <c r="D5" s="30"/>
      <c r="E5" s="30"/>
      <c r="F5" s="30"/>
      <c r="G5" s="31"/>
    </row>
    <row r="6" spans="1:7" x14ac:dyDescent="0.25">
      <c r="A6" s="32" t="s">
        <v>3</v>
      </c>
      <c r="B6" s="33"/>
      <c r="C6" s="33"/>
      <c r="D6" s="33"/>
      <c r="E6" s="33"/>
      <c r="F6" s="33"/>
      <c r="G6" s="34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20" t="s">
        <v>6</v>
      </c>
    </row>
    <row r="8" spans="1:7" ht="30" x14ac:dyDescent="0.25">
      <c r="A8" s="18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21"/>
    </row>
    <row r="9" spans="1:7" x14ac:dyDescent="0.25">
      <c r="A9" s="3" t="s">
        <v>12</v>
      </c>
      <c r="B9" s="4">
        <f>SUM(B10:GASTO_NE_FIN_01)</f>
        <v>11000000</v>
      </c>
      <c r="C9" s="4">
        <f>SUM(C10:GASTO_NE_FIN_02)</f>
        <v>45913.51</v>
      </c>
      <c r="D9" s="4">
        <f>SUM(D10:GASTO_NE_FIN_03)</f>
        <v>11045913.51</v>
      </c>
      <c r="E9" s="4">
        <f>SUM(E10:GASTO_NE_FIN_04)</f>
        <v>1315715.4400000002</v>
      </c>
      <c r="F9" s="4">
        <f>SUM(F10:GASTO_NE_FIN_05)</f>
        <v>623789.45000000007</v>
      </c>
      <c r="G9" s="4">
        <f>SUM(G10:GASTO_NE_FIN_06)</f>
        <v>9730198.0700000003</v>
      </c>
    </row>
    <row r="10" spans="1:7" s="7" customFormat="1" x14ac:dyDescent="0.25">
      <c r="A10" s="16" t="s">
        <v>17</v>
      </c>
      <c r="B10" s="5">
        <v>1000000</v>
      </c>
      <c r="C10" s="5">
        <v>0</v>
      </c>
      <c r="D10" s="5">
        <f>B10+C10</f>
        <v>1000000</v>
      </c>
      <c r="E10" s="5">
        <v>89844.4</v>
      </c>
      <c r="F10" s="5">
        <v>89844.4</v>
      </c>
      <c r="G10" s="6">
        <f>D10-E10</f>
        <v>910155.6</v>
      </c>
    </row>
    <row r="11" spans="1:7" s="7" customFormat="1" x14ac:dyDescent="0.25">
      <c r="A11" s="16" t="s">
        <v>18</v>
      </c>
      <c r="B11" s="5">
        <v>593868</v>
      </c>
      <c r="C11" s="5">
        <v>0</v>
      </c>
      <c r="D11" s="5">
        <f t="shared" ref="D11:D19" si="0">B11+C11</f>
        <v>593868</v>
      </c>
      <c r="E11" s="5">
        <v>131133.75</v>
      </c>
      <c r="F11" s="5">
        <v>131133.75</v>
      </c>
      <c r="G11" s="6">
        <f t="shared" ref="G11:G19" si="1">D11-E11</f>
        <v>462734.25</v>
      </c>
    </row>
    <row r="12" spans="1:7" s="7" customFormat="1" x14ac:dyDescent="0.25">
      <c r="A12" s="16" t="s">
        <v>19</v>
      </c>
      <c r="B12" s="5">
        <v>4393702</v>
      </c>
      <c r="C12" s="5">
        <v>0</v>
      </c>
      <c r="D12" s="5">
        <f t="shared" si="0"/>
        <v>4393702</v>
      </c>
      <c r="E12" s="5">
        <v>939790.59</v>
      </c>
      <c r="F12" s="5">
        <v>247864.6</v>
      </c>
      <c r="G12" s="6">
        <f t="shared" si="1"/>
        <v>3453911.41</v>
      </c>
    </row>
    <row r="13" spans="1:7" s="7" customFormat="1" x14ac:dyDescent="0.25">
      <c r="A13" s="16" t="s">
        <v>20</v>
      </c>
      <c r="B13" s="5">
        <v>1100000</v>
      </c>
      <c r="C13" s="5">
        <v>0</v>
      </c>
      <c r="D13" s="5">
        <f t="shared" si="0"/>
        <v>1100000</v>
      </c>
      <c r="E13" s="5">
        <v>32082.34</v>
      </c>
      <c r="F13" s="5">
        <v>32082.34</v>
      </c>
      <c r="G13" s="6">
        <f t="shared" si="1"/>
        <v>1067917.6599999999</v>
      </c>
    </row>
    <row r="14" spans="1:7" s="7" customFormat="1" x14ac:dyDescent="0.25">
      <c r="A14" s="16" t="s">
        <v>21</v>
      </c>
      <c r="B14" s="5">
        <v>0</v>
      </c>
      <c r="C14" s="5">
        <v>45913.51</v>
      </c>
      <c r="D14" s="5">
        <f t="shared" si="0"/>
        <v>45913.51</v>
      </c>
      <c r="E14" s="5">
        <v>0</v>
      </c>
      <c r="F14" s="5">
        <v>0</v>
      </c>
      <c r="G14" s="6">
        <f t="shared" si="1"/>
        <v>45913.51</v>
      </c>
    </row>
    <row r="15" spans="1:7" s="7" customFormat="1" x14ac:dyDescent="0.25">
      <c r="A15" s="16" t="s">
        <v>22</v>
      </c>
      <c r="B15" s="5">
        <v>1080000</v>
      </c>
      <c r="C15" s="5">
        <v>0</v>
      </c>
      <c r="D15" s="5">
        <f t="shared" si="0"/>
        <v>1080000</v>
      </c>
      <c r="E15" s="5">
        <v>67688.83</v>
      </c>
      <c r="F15" s="5">
        <v>67688.83</v>
      </c>
      <c r="G15" s="6">
        <f t="shared" si="1"/>
        <v>1012311.17</v>
      </c>
    </row>
    <row r="16" spans="1:7" s="7" customFormat="1" x14ac:dyDescent="0.25">
      <c r="A16" s="16" t="s">
        <v>23</v>
      </c>
      <c r="B16" s="5">
        <v>2396430</v>
      </c>
      <c r="C16" s="5">
        <v>0</v>
      </c>
      <c r="D16" s="5">
        <f t="shared" si="0"/>
        <v>2396430</v>
      </c>
      <c r="E16" s="5">
        <v>0</v>
      </c>
      <c r="F16" s="5">
        <v>0</v>
      </c>
      <c r="G16" s="6">
        <f t="shared" si="1"/>
        <v>2396430</v>
      </c>
    </row>
    <row r="17" spans="1:7" s="7" customFormat="1" x14ac:dyDescent="0.25">
      <c r="A17" s="16" t="s">
        <v>24</v>
      </c>
      <c r="B17" s="5">
        <v>15000</v>
      </c>
      <c r="C17" s="5">
        <v>0</v>
      </c>
      <c r="D17" s="5">
        <f t="shared" si="0"/>
        <v>15000</v>
      </c>
      <c r="E17" s="5">
        <v>0</v>
      </c>
      <c r="F17" s="5">
        <v>0</v>
      </c>
      <c r="G17" s="6">
        <f t="shared" si="1"/>
        <v>15000</v>
      </c>
    </row>
    <row r="18" spans="1:7" s="7" customFormat="1" x14ac:dyDescent="0.25">
      <c r="A18" s="16" t="s">
        <v>25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6">
        <f t="shared" si="1"/>
        <v>0</v>
      </c>
    </row>
    <row r="19" spans="1:7" s="7" customFormat="1" x14ac:dyDescent="0.25">
      <c r="A19" s="16" t="s">
        <v>26</v>
      </c>
      <c r="B19" s="5">
        <v>421000</v>
      </c>
      <c r="C19" s="5">
        <v>0</v>
      </c>
      <c r="D19" s="5">
        <f t="shared" si="0"/>
        <v>421000</v>
      </c>
      <c r="E19" s="5">
        <v>55175.53</v>
      </c>
      <c r="F19" s="5">
        <v>55175.53</v>
      </c>
      <c r="G19" s="6">
        <f t="shared" si="1"/>
        <v>365824.47</v>
      </c>
    </row>
    <row r="20" spans="1:7" x14ac:dyDescent="0.25">
      <c r="A20" s="8" t="s">
        <v>13</v>
      </c>
      <c r="B20" s="9"/>
      <c r="C20" s="9"/>
      <c r="D20" s="9"/>
      <c r="E20" s="9"/>
      <c r="F20" s="9"/>
      <c r="G20" s="9"/>
    </row>
    <row r="21" spans="1:7" s="7" customFormat="1" x14ac:dyDescent="0.25">
      <c r="A21" s="10" t="s">
        <v>14</v>
      </c>
      <c r="B21" s="11">
        <f>SUM(B22:B46)</f>
        <v>74556298</v>
      </c>
      <c r="C21" s="11">
        <f t="shared" ref="C21:G21" si="2">SUM(C22:C46)</f>
        <v>9783413</v>
      </c>
      <c r="D21" s="11">
        <f t="shared" si="2"/>
        <v>84339711</v>
      </c>
      <c r="E21" s="11">
        <f t="shared" si="2"/>
        <v>19537180.609999999</v>
      </c>
      <c r="F21" s="11">
        <f t="shared" si="2"/>
        <v>17295956.650000002</v>
      </c>
      <c r="G21" s="11">
        <f t="shared" si="2"/>
        <v>64802530.390000001</v>
      </c>
    </row>
    <row r="22" spans="1:7" s="7" customFormat="1" x14ac:dyDescent="0.25">
      <c r="A22" s="16" t="s">
        <v>27</v>
      </c>
      <c r="B22" s="5">
        <v>37684</v>
      </c>
      <c r="C22" s="5">
        <v>1594223.74</v>
      </c>
      <c r="D22" s="5">
        <f t="shared" ref="D22:D46" si="3">B22+C22</f>
        <v>1631907.74</v>
      </c>
      <c r="E22" s="5">
        <v>45252.9</v>
      </c>
      <c r="F22" s="5">
        <v>45252.9</v>
      </c>
      <c r="G22" s="5">
        <f>D22-E22</f>
        <v>1586654.84</v>
      </c>
    </row>
    <row r="23" spans="1:7" s="7" customFormat="1" x14ac:dyDescent="0.25">
      <c r="A23" s="16" t="s">
        <v>17</v>
      </c>
      <c r="B23" s="5">
        <v>7000</v>
      </c>
      <c r="C23" s="5">
        <v>183250</v>
      </c>
      <c r="D23" s="5">
        <f t="shared" si="3"/>
        <v>190250</v>
      </c>
      <c r="E23" s="5">
        <v>113875</v>
      </c>
      <c r="F23" s="5">
        <v>113875</v>
      </c>
      <c r="G23" s="5">
        <f t="shared" ref="G23:G46" si="4">D23-E23</f>
        <v>76375</v>
      </c>
    </row>
    <row r="24" spans="1:7" s="7" customFormat="1" x14ac:dyDescent="0.25">
      <c r="A24" s="16" t="s">
        <v>28</v>
      </c>
      <c r="B24" s="5">
        <v>80000</v>
      </c>
      <c r="C24" s="5">
        <v>0</v>
      </c>
      <c r="D24" s="5">
        <f t="shared" si="3"/>
        <v>80000</v>
      </c>
      <c r="E24" s="5">
        <v>0</v>
      </c>
      <c r="F24" s="5">
        <v>0</v>
      </c>
      <c r="G24" s="5">
        <f t="shared" si="4"/>
        <v>80000</v>
      </c>
    </row>
    <row r="25" spans="1:7" s="7" customFormat="1" x14ac:dyDescent="0.25">
      <c r="A25" s="16" t="s">
        <v>29</v>
      </c>
      <c r="B25" s="5">
        <v>3000</v>
      </c>
      <c r="C25" s="5">
        <v>0</v>
      </c>
      <c r="D25" s="5">
        <f t="shared" si="3"/>
        <v>3000</v>
      </c>
      <c r="E25" s="5">
        <v>0</v>
      </c>
      <c r="F25" s="5">
        <v>0</v>
      </c>
      <c r="G25" s="5">
        <f t="shared" si="4"/>
        <v>3000</v>
      </c>
    </row>
    <row r="26" spans="1:7" s="7" customFormat="1" x14ac:dyDescent="0.25">
      <c r="A26" s="16" t="s">
        <v>30</v>
      </c>
      <c r="B26" s="5">
        <v>5000</v>
      </c>
      <c r="C26" s="5">
        <v>0</v>
      </c>
      <c r="D26" s="5">
        <f t="shared" si="3"/>
        <v>5000</v>
      </c>
      <c r="E26" s="5">
        <v>0</v>
      </c>
      <c r="F26" s="5">
        <v>0</v>
      </c>
      <c r="G26" s="5">
        <f t="shared" si="4"/>
        <v>5000</v>
      </c>
    </row>
    <row r="27" spans="1:7" s="7" customFormat="1" x14ac:dyDescent="0.25">
      <c r="A27" s="16" t="s">
        <v>18</v>
      </c>
      <c r="B27" s="5">
        <v>560000</v>
      </c>
      <c r="C27" s="5">
        <v>-597</v>
      </c>
      <c r="D27" s="5">
        <f t="shared" si="3"/>
        <v>559403</v>
      </c>
      <c r="E27" s="5">
        <v>10162.25</v>
      </c>
      <c r="F27" s="5">
        <v>10162.25</v>
      </c>
      <c r="G27" s="5">
        <f t="shared" si="4"/>
        <v>549240.75</v>
      </c>
    </row>
    <row r="28" spans="1:7" s="7" customFormat="1" x14ac:dyDescent="0.25">
      <c r="A28" s="16" t="s">
        <v>31</v>
      </c>
      <c r="B28" s="5">
        <v>59000</v>
      </c>
      <c r="C28" s="5">
        <v>0</v>
      </c>
      <c r="D28" s="5">
        <f t="shared" si="3"/>
        <v>59000</v>
      </c>
      <c r="E28" s="5">
        <v>13644.92</v>
      </c>
      <c r="F28" s="5">
        <v>13644.92</v>
      </c>
      <c r="G28" s="5">
        <f t="shared" si="4"/>
        <v>45355.08</v>
      </c>
    </row>
    <row r="29" spans="1:7" s="7" customFormat="1" x14ac:dyDescent="0.25">
      <c r="A29" s="16" t="s">
        <v>32</v>
      </c>
      <c r="B29" s="5">
        <v>96000</v>
      </c>
      <c r="C29" s="5">
        <v>2583.9</v>
      </c>
      <c r="D29" s="5">
        <f t="shared" si="3"/>
        <v>98583.9</v>
      </c>
      <c r="E29" s="5">
        <v>27274.28</v>
      </c>
      <c r="F29" s="5">
        <v>27274.28</v>
      </c>
      <c r="G29" s="5">
        <f t="shared" si="4"/>
        <v>71309.62</v>
      </c>
    </row>
    <row r="30" spans="1:7" s="7" customFormat="1" x14ac:dyDescent="0.25">
      <c r="A30" s="16" t="s">
        <v>33</v>
      </c>
      <c r="B30" s="5">
        <v>126000</v>
      </c>
      <c r="C30" s="5">
        <v>-6939.02</v>
      </c>
      <c r="D30" s="5">
        <f t="shared" si="3"/>
        <v>119060.98</v>
      </c>
      <c r="E30" s="5">
        <v>217</v>
      </c>
      <c r="F30" s="5">
        <v>217</v>
      </c>
      <c r="G30" s="5">
        <f t="shared" si="4"/>
        <v>118843.98</v>
      </c>
    </row>
    <row r="31" spans="1:7" s="7" customFormat="1" x14ac:dyDescent="0.25">
      <c r="A31" s="16" t="s">
        <v>34</v>
      </c>
      <c r="B31" s="5">
        <v>126000</v>
      </c>
      <c r="C31" s="5">
        <v>2836.1</v>
      </c>
      <c r="D31" s="5">
        <f t="shared" si="3"/>
        <v>128836.1</v>
      </c>
      <c r="E31" s="5">
        <v>22792.28</v>
      </c>
      <c r="F31" s="5">
        <v>22792.28</v>
      </c>
      <c r="G31" s="5">
        <f t="shared" si="4"/>
        <v>106043.82</v>
      </c>
    </row>
    <row r="32" spans="1:7" s="7" customFormat="1" x14ac:dyDescent="0.25">
      <c r="A32" s="16" t="s">
        <v>35</v>
      </c>
      <c r="B32" s="5">
        <v>335000</v>
      </c>
      <c r="C32" s="5">
        <v>21071.02</v>
      </c>
      <c r="D32" s="5">
        <f t="shared" si="3"/>
        <v>356071.02</v>
      </c>
      <c r="E32" s="5">
        <v>90027.37</v>
      </c>
      <c r="F32" s="5">
        <v>90027.37</v>
      </c>
      <c r="G32" s="5">
        <f t="shared" si="4"/>
        <v>266043.65000000002</v>
      </c>
    </row>
    <row r="33" spans="1:7" s="7" customFormat="1" x14ac:dyDescent="0.25">
      <c r="A33" s="16" t="s">
        <v>36</v>
      </c>
      <c r="B33" s="5">
        <v>240860</v>
      </c>
      <c r="C33" s="5">
        <v>-20000</v>
      </c>
      <c r="D33" s="5">
        <f t="shared" si="3"/>
        <v>220860</v>
      </c>
      <c r="E33" s="5">
        <v>23257.94</v>
      </c>
      <c r="F33" s="5">
        <v>23257.94</v>
      </c>
      <c r="G33" s="5">
        <f t="shared" si="4"/>
        <v>197602.06</v>
      </c>
    </row>
    <row r="34" spans="1:7" s="7" customFormat="1" x14ac:dyDescent="0.25">
      <c r="A34" s="16" t="s">
        <v>19</v>
      </c>
      <c r="B34" s="5">
        <v>63712726</v>
      </c>
      <c r="C34" s="5">
        <v>0</v>
      </c>
      <c r="D34" s="5">
        <f t="shared" si="3"/>
        <v>63712726</v>
      </c>
      <c r="E34" s="5">
        <v>16344498.52</v>
      </c>
      <c r="F34" s="5">
        <v>14103274.560000001</v>
      </c>
      <c r="G34" s="5">
        <f t="shared" si="4"/>
        <v>47368227.480000004</v>
      </c>
    </row>
    <row r="35" spans="1:7" s="7" customFormat="1" x14ac:dyDescent="0.25">
      <c r="A35" s="16" t="s">
        <v>20</v>
      </c>
      <c r="B35" s="5">
        <v>532780</v>
      </c>
      <c r="C35" s="5">
        <v>-89573</v>
      </c>
      <c r="D35" s="5">
        <f t="shared" si="3"/>
        <v>443207</v>
      </c>
      <c r="E35" s="5">
        <v>12512.57</v>
      </c>
      <c r="F35" s="5">
        <v>12512.57</v>
      </c>
      <c r="G35" s="5">
        <f t="shared" si="4"/>
        <v>430694.43</v>
      </c>
    </row>
    <row r="36" spans="1:7" s="7" customFormat="1" x14ac:dyDescent="0.25">
      <c r="A36" s="16" t="s">
        <v>21</v>
      </c>
      <c r="B36" s="5">
        <v>685796</v>
      </c>
      <c r="C36" s="5">
        <v>0</v>
      </c>
      <c r="D36" s="5">
        <f t="shared" si="3"/>
        <v>685796</v>
      </c>
      <c r="E36" s="5">
        <v>21361.65</v>
      </c>
      <c r="F36" s="5">
        <v>21361.65</v>
      </c>
      <c r="G36" s="5">
        <f t="shared" si="4"/>
        <v>664434.35</v>
      </c>
    </row>
    <row r="37" spans="1:7" s="7" customFormat="1" x14ac:dyDescent="0.25">
      <c r="A37" s="16" t="s">
        <v>22</v>
      </c>
      <c r="B37" s="5">
        <v>7123652</v>
      </c>
      <c r="C37" s="5">
        <v>66336.259999999995</v>
      </c>
      <c r="D37" s="5">
        <f t="shared" si="3"/>
        <v>7189988.2599999998</v>
      </c>
      <c r="E37" s="5">
        <v>1699121.48</v>
      </c>
      <c r="F37" s="5">
        <v>1699121.48</v>
      </c>
      <c r="G37" s="5">
        <f t="shared" si="4"/>
        <v>5490866.7799999993</v>
      </c>
    </row>
    <row r="38" spans="1:7" s="7" customFormat="1" x14ac:dyDescent="0.25">
      <c r="A38" s="16" t="s">
        <v>37</v>
      </c>
      <c r="B38" s="5">
        <v>32000</v>
      </c>
      <c r="C38" s="5">
        <v>24163</v>
      </c>
      <c r="D38" s="5">
        <f t="shared" si="3"/>
        <v>56163</v>
      </c>
      <c r="E38" s="5">
        <v>13579.07</v>
      </c>
      <c r="F38" s="5">
        <v>13579.07</v>
      </c>
      <c r="G38" s="5">
        <f t="shared" si="4"/>
        <v>42583.93</v>
      </c>
    </row>
    <row r="39" spans="1:7" s="7" customFormat="1" x14ac:dyDescent="0.25">
      <c r="A39" s="16" t="s">
        <v>38</v>
      </c>
      <c r="B39" s="5">
        <v>16200</v>
      </c>
      <c r="C39" s="5">
        <v>0</v>
      </c>
      <c r="D39" s="5">
        <f t="shared" si="3"/>
        <v>16200</v>
      </c>
      <c r="E39" s="5">
        <v>1702</v>
      </c>
      <c r="F39" s="5">
        <v>1702</v>
      </c>
      <c r="G39" s="5">
        <f t="shared" si="4"/>
        <v>14498</v>
      </c>
    </row>
    <row r="40" spans="1:7" s="7" customFormat="1" x14ac:dyDescent="0.25">
      <c r="A40" s="16" t="s">
        <v>39</v>
      </c>
      <c r="B40" s="5">
        <v>15000</v>
      </c>
      <c r="C40" s="5">
        <v>0</v>
      </c>
      <c r="D40" s="5">
        <f t="shared" si="3"/>
        <v>15000</v>
      </c>
      <c r="E40" s="5">
        <v>959.13</v>
      </c>
      <c r="F40" s="5">
        <v>959.13</v>
      </c>
      <c r="G40" s="5">
        <f t="shared" si="4"/>
        <v>14040.87</v>
      </c>
    </row>
    <row r="41" spans="1:7" s="7" customFormat="1" x14ac:dyDescent="0.25">
      <c r="A41" s="16" t="s">
        <v>24</v>
      </c>
      <c r="B41" s="5">
        <v>243100</v>
      </c>
      <c r="C41" s="5">
        <v>5013</v>
      </c>
      <c r="D41" s="5">
        <f t="shared" si="3"/>
        <v>248113</v>
      </c>
      <c r="E41" s="5">
        <v>120960.19</v>
      </c>
      <c r="F41" s="5">
        <v>120960.19</v>
      </c>
      <c r="G41" s="5">
        <f t="shared" si="4"/>
        <v>127152.81</v>
      </c>
    </row>
    <row r="42" spans="1:7" s="7" customFormat="1" x14ac:dyDescent="0.25">
      <c r="A42" s="16" t="s">
        <v>25</v>
      </c>
      <c r="B42" s="5">
        <v>216500</v>
      </c>
      <c r="C42" s="5">
        <v>7977414.4100000001</v>
      </c>
      <c r="D42" s="5">
        <f t="shared" si="3"/>
        <v>8193914.4100000001</v>
      </c>
      <c r="E42" s="5">
        <v>824066.22</v>
      </c>
      <c r="F42" s="5">
        <v>824066.22</v>
      </c>
      <c r="G42" s="5">
        <f t="shared" si="4"/>
        <v>7369848.1900000004</v>
      </c>
    </row>
    <row r="43" spans="1:7" s="7" customFormat="1" x14ac:dyDescent="0.25">
      <c r="A43" s="16" t="s">
        <v>40</v>
      </c>
      <c r="B43" s="5">
        <v>150000</v>
      </c>
      <c r="C43" s="5">
        <v>0</v>
      </c>
      <c r="D43" s="5">
        <f t="shared" si="3"/>
        <v>150000</v>
      </c>
      <c r="E43" s="5">
        <v>35173.589999999997</v>
      </c>
      <c r="F43" s="5">
        <v>35173.589999999997</v>
      </c>
      <c r="G43" s="5">
        <f t="shared" si="4"/>
        <v>114826.41</v>
      </c>
    </row>
    <row r="44" spans="1:7" s="7" customFormat="1" x14ac:dyDescent="0.25">
      <c r="A44" s="16" t="s">
        <v>41</v>
      </c>
      <c r="B44" s="5">
        <v>147000</v>
      </c>
      <c r="C44" s="5">
        <v>23630.59</v>
      </c>
      <c r="D44" s="5">
        <f t="shared" si="3"/>
        <v>170630.59</v>
      </c>
      <c r="E44" s="5">
        <v>115395.75</v>
      </c>
      <c r="F44" s="5">
        <v>115395.75</v>
      </c>
      <c r="G44" s="5">
        <f t="shared" si="4"/>
        <v>55234.84</v>
      </c>
    </row>
    <row r="45" spans="1:7" s="7" customFormat="1" x14ac:dyDescent="0.25">
      <c r="A45" s="16" t="s">
        <v>42</v>
      </c>
      <c r="B45" s="5">
        <v>6000</v>
      </c>
      <c r="C45" s="5">
        <v>0</v>
      </c>
      <c r="D45" s="5">
        <f t="shared" si="3"/>
        <v>6000</v>
      </c>
      <c r="E45" s="5">
        <v>1346.5</v>
      </c>
      <c r="F45" s="5">
        <v>1346.5</v>
      </c>
      <c r="G45" s="5">
        <f t="shared" si="4"/>
        <v>4653.5</v>
      </c>
    </row>
    <row r="46" spans="1:7" s="7" customFormat="1" x14ac:dyDescent="0.25">
      <c r="A46" s="16" t="s">
        <v>26</v>
      </c>
      <c r="B46" s="5">
        <v>0</v>
      </c>
      <c r="C46" s="5">
        <v>0</v>
      </c>
      <c r="D46" s="5">
        <f t="shared" si="3"/>
        <v>0</v>
      </c>
      <c r="E46" s="5">
        <v>0</v>
      </c>
      <c r="F46" s="5">
        <v>0</v>
      </c>
      <c r="G46" s="5">
        <f t="shared" si="4"/>
        <v>0</v>
      </c>
    </row>
    <row r="47" spans="1:7" s="7" customFormat="1" x14ac:dyDescent="0.25">
      <c r="A47" s="8" t="s">
        <v>13</v>
      </c>
      <c r="B47" s="5"/>
      <c r="C47" s="5"/>
      <c r="D47" s="5"/>
      <c r="E47" s="5"/>
      <c r="F47" s="5"/>
      <c r="G47" s="5"/>
    </row>
    <row r="48" spans="1:7" x14ac:dyDescent="0.25">
      <c r="A48" s="10" t="s">
        <v>15</v>
      </c>
      <c r="B48" s="11">
        <f>GASTO_NE_T1+GASTO_E_T1</f>
        <v>85556298</v>
      </c>
      <c r="C48" s="11">
        <f>GASTO_NE_T2+GASTO_E_T2</f>
        <v>9829326.5099999998</v>
      </c>
      <c r="D48" s="11">
        <f>GASTO_NE_T3+GASTO_E_T3</f>
        <v>95385624.510000005</v>
      </c>
      <c r="E48" s="11">
        <f>GASTO_NE_T4+GASTO_E_T4</f>
        <v>20852896.050000001</v>
      </c>
      <c r="F48" s="11">
        <f>GASTO_NE_T5+GASTO_E_T5</f>
        <v>17919746.100000001</v>
      </c>
      <c r="G48" s="11">
        <f>GASTO_NE_T6+GASTO_E_T6</f>
        <v>74532728.460000008</v>
      </c>
    </row>
    <row r="49" spans="1:7" x14ac:dyDescent="0.25">
      <c r="A49" s="12"/>
      <c r="B49" s="13"/>
      <c r="C49" s="13"/>
      <c r="D49" s="13"/>
      <c r="E49" s="13"/>
      <c r="F49" s="13"/>
      <c r="G49" s="14"/>
    </row>
    <row r="50" spans="1:7" hidden="1" x14ac:dyDescent="0.25">
      <c r="A50" s="15"/>
    </row>
    <row r="51" spans="1:7" ht="15" customHeight="1" x14ac:dyDescent="0.25"/>
    <row r="52" spans="1:7" ht="15" customHeight="1" x14ac:dyDescent="0.25"/>
    <row r="53" spans="1:7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Formato 6 b)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2018-06-25T17:16:09Z</dcterms:created>
  <dcterms:modified xsi:type="dcterms:W3CDTF">2019-06-04T16:34:45Z</dcterms:modified>
</cp:coreProperties>
</file>