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9\Estados financieros\6. Junio\Transparencia\"/>
    </mc:Choice>
  </mc:AlternateContent>
  <bookViews>
    <workbookView xWindow="0" yWindow="0" windowWidth="21600" windowHeight="90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68" i="1"/>
  <c r="F63" i="1"/>
  <c r="F79" i="1" s="1"/>
  <c r="F57" i="1"/>
  <c r="F42" i="1"/>
  <c r="F38" i="1"/>
  <c r="F31" i="1"/>
  <c r="F27" i="1"/>
  <c r="F23" i="1"/>
  <c r="F47" i="1" s="1"/>
  <c r="F59" i="1" s="1"/>
  <c r="F19" i="1"/>
  <c r="F9" i="1"/>
  <c r="C60" i="1"/>
  <c r="C52" i="1"/>
  <c r="C41" i="1"/>
  <c r="C38" i="1"/>
  <c r="C31" i="1"/>
  <c r="C25" i="1"/>
  <c r="C17" i="1"/>
  <c r="C9" i="1"/>
  <c r="C47" i="1" s="1"/>
  <c r="C62" i="1" s="1"/>
  <c r="F6" i="1"/>
  <c r="E6" i="1"/>
  <c r="F81" i="1" l="1"/>
  <c r="B52" i="1"/>
  <c r="E9" i="1" l="1"/>
  <c r="E19" i="1" l="1"/>
  <c r="E23" i="1"/>
  <c r="E27" i="1"/>
  <c r="E31" i="1"/>
  <c r="E38" i="1"/>
  <c r="E42" i="1"/>
  <c r="E47" i="1" s="1"/>
  <c r="E59" i="1" s="1"/>
  <c r="E57" i="1"/>
  <c r="E63" i="1"/>
  <c r="E68" i="1"/>
  <c r="E75" i="1"/>
  <c r="B9" i="1"/>
  <c r="B17" i="1"/>
  <c r="B25" i="1"/>
  <c r="B31" i="1"/>
  <c r="B38" i="1"/>
  <c r="B41" i="1"/>
  <c r="B60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<sst xmlns="http://schemas.openxmlformats.org/spreadsheetml/2006/main" count="124" uniqueCount="124">
  <si>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</si>
  <si>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</si>
  <si>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</si>
  <si>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</si>
  <si>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</si>
  <si>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</si>
  <si>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</si>
  <si>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</si>
  <si>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</si>
  <si>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</si>
  <si>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</si>
  <si>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</si>
  <si>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</si>
  <si>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</si>
  <si>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</si>
  <si>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</si>
  <si>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</si>
  <si>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</si>
  <si>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</si>
  <si>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</si>
  <si>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</si>
  <si>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</si>
  <si>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</si>
  <si>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</si>
  <si>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</si>
  <si>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</si>
  <si>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</si>
  <si>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</si>
  <si>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</si>
  <si>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</si>
  <si>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</si>
  <si>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</si>
  <si>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</si>
  <si>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</si>
  <si>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</si>
  <si>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</si>
  <si>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</si>
  <si>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</si>
  <si>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</si>
  <si>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</si>
  <si>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</si>
  <si>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</si>
  <si>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</si>
  <si>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</si>
  <si>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</si>
  <si>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</si>
  <si>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</si>
  <si>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</si>
  <si>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</si>
  <si>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</si>
  <si>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</si>
  <si>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</si>
  <si>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</si>
  <si>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</si>
  <si>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</si>
  <si>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</si>
  <si>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</si>
  <si>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</si>
  <si>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</si>
  <si>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</si>
  <si>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</si>
  <si>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</si>
  <si>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</si>
  <si>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</si>
  <si>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</si>
  <si>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</si>
  <si>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</si>
  <si>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</si>
  <si>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</si>
  <si>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</si>
  <si>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</si>
  <si>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</si>
  <si>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</si>
  <si>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</si>
  <si>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</si>
  <si>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</si>
  <si>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</si>
  <si>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</si>
  <si>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</si>
  <si>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</si>
  <si>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</si>
  <si>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</si>
  <si>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</si>
  <si>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</si>
  <si>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</si>
  <si>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</si>
  <si>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</si>
  <si>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</si>
  <si>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</si>
  <si>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</si>
  <si>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</si>
  <si>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</si>
  <si>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</si>
  <si>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</si>
  <si>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</si>
  <si>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</si>
  <si>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</si>
  <si>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</si>
  <si>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</si>
  <si>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</si>
  <si>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</si>
  <si>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</si>
  <si>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</si>
  <si>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</si>
  <si>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</si>
  <si>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</si>
  <si>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</si>
  <si>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</si>
  <si>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</si>
  <si>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</si>
  <si>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</si>
  <si>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</si>
  <si>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</si>
  <si>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</si>
  <si>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</si>
  <si>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</si>
  <si>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</si>
  <si>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</si>
  <si>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</si>
  <si>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</si>
  <si>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</si>
  <si>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</si>
  <si>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2018</t>
  </si>
  <si>
    <t>Al 31 de diciembre de 2018 y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</si>
</sst>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B1" zoomScale="82" zoomScaleNormal="82" workbookViewId="0">
      <selection activeCell="E71" sqref="E71"/>
    </sheetView>
  </sheetViews>
  <sheetFormatPr baseColWidth="10" defaultRowHeight="15" x14ac:dyDescent="0.25"/>
  <cols>
    <col min="1" max="1" width="99.875" customWidth="1"/>
    <col min="2" max="3" width="20" style="28" customWidth="1"/>
    <col min="4" max="4" width="100" customWidth="1"/>
    <col min="5" max="6" width="20" style="28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123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9">
        <v>2019</v>
      </c>
      <c r="C6" s="25" t="s">
        <v>122</v>
      </c>
      <c r="D6" s="2" t="s">
        <v>4</v>
      </c>
      <c r="E6" s="29">
        <f>B6</f>
        <v>2019</v>
      </c>
      <c r="F6" s="25" t="str">
        <f>C6</f>
        <v>31 de diciembre de 2018</v>
      </c>
    </row>
    <row r="7" spans="1:6" x14ac:dyDescent="0.25">
      <c r="A7" s="3" t="s">
        <v>5</v>
      </c>
      <c r="B7" s="26"/>
      <c r="C7" s="26"/>
      <c r="D7" s="4" t="s">
        <v>6</v>
      </c>
      <c r="E7" s="26"/>
      <c r="F7" s="26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14687685.48</v>
      </c>
      <c r="C9" s="22">
        <f>SUM(C10:C16)</f>
        <v>8200809.0099999998</v>
      </c>
      <c r="D9" s="9" t="s">
        <v>10</v>
      </c>
      <c r="E9" s="22">
        <f>SUM(E10:E18)</f>
        <v>4170883.41</v>
      </c>
      <c r="F9" s="22">
        <f>SUM(F10:F18)</f>
        <v>4112904.8000000003</v>
      </c>
    </row>
    <row r="10" spans="1:6" x14ac:dyDescent="0.25">
      <c r="A10" s="10" t="s">
        <v>11</v>
      </c>
      <c r="B10" s="22">
        <v>18000</v>
      </c>
      <c r="C10" s="22">
        <v>18000</v>
      </c>
      <c r="D10" s="11" t="s">
        <v>12</v>
      </c>
      <c r="E10" s="22">
        <v>2132149.98</v>
      </c>
      <c r="F10" s="22">
        <v>861144.29</v>
      </c>
    </row>
    <row r="11" spans="1:6" x14ac:dyDescent="0.25">
      <c r="A11" s="10" t="s">
        <v>13</v>
      </c>
      <c r="B11" s="22">
        <v>11003121.08</v>
      </c>
      <c r="C11" s="22">
        <v>4240537.24</v>
      </c>
      <c r="D11" s="11" t="s">
        <v>14</v>
      </c>
      <c r="E11" s="22">
        <v>0</v>
      </c>
      <c r="F11" s="22">
        <v>258038.17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3666564.4</v>
      </c>
      <c r="C13" s="22">
        <v>3942271.77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>
        <v>0</v>
      </c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>
        <v>0</v>
      </c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>
        <v>0</v>
      </c>
      <c r="D16" s="11" t="s">
        <v>24</v>
      </c>
      <c r="E16" s="22">
        <v>1005523.1</v>
      </c>
      <c r="F16" s="22">
        <v>1905967.7</v>
      </c>
    </row>
    <row r="17" spans="1:6" x14ac:dyDescent="0.25">
      <c r="A17" s="8" t="s">
        <v>25</v>
      </c>
      <c r="B17" s="22">
        <f>SUM(B18:B24)</f>
        <v>6584234.9700000007</v>
      </c>
      <c r="C17" s="22">
        <f>SUM(C18:C24)</f>
        <v>7454131.7800000003</v>
      </c>
      <c r="D17" s="11" t="s">
        <v>26</v>
      </c>
      <c r="E17" s="22">
        <v>617811.6</v>
      </c>
      <c r="F17" s="22">
        <v>617811.6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v>415398.73</v>
      </c>
      <c r="F18" s="22">
        <v>469943.03999999998</v>
      </c>
    </row>
    <row r="19" spans="1:6" x14ac:dyDescent="0.25">
      <c r="A19" s="12" t="s">
        <v>29</v>
      </c>
      <c r="B19" s="22">
        <v>6569762.5700000003</v>
      </c>
      <c r="C19" s="22">
        <v>7437580.5700000003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0</v>
      </c>
      <c r="C20" s="22">
        <v>79.849999999999994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14472.4</v>
      </c>
      <c r="C24" s="22">
        <v>16471.36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21271920.450000003</v>
      </c>
      <c r="C47" s="24">
        <f>C9+C17+C25+C31+C38+C41</f>
        <v>15654940.789999999</v>
      </c>
      <c r="D47" s="7" t="s">
        <v>84</v>
      </c>
      <c r="E47" s="24">
        <f>E9+E19+E23+E26+E27+E31+E38+E42</f>
        <v>4213453.3500000006</v>
      </c>
      <c r="F47" s="24">
        <f>F9+F19+F23+F26+F27+F31+F38+F42</f>
        <v>4155474.74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f>82102700.74-1050000</f>
        <v>81052700.739999995</v>
      </c>
      <c r="C52" s="22">
        <f>82102700.74-1050000</f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78755725.480000004</v>
      </c>
      <c r="C53" s="22">
        <v>78741783.829999998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-123216861.97</v>
      </c>
      <c r="C55" s="22">
        <v>-120437451.34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4213453.3500000006</v>
      </c>
      <c r="F59" s="24">
        <f>F47+F57</f>
        <v>4155474.74</v>
      </c>
    </row>
    <row r="60" spans="1:6" x14ac:dyDescent="0.25">
      <c r="A60" s="13" t="s">
        <v>104</v>
      </c>
      <c r="B60" s="24">
        <f>SUM(B50:B58)</f>
        <v>40134934.900000006</v>
      </c>
      <c r="C60" s="24">
        <f>SUM(C50:C58)</f>
        <v>42900403.879999995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61406855.350000009</v>
      </c>
      <c r="C62" s="24">
        <f>SUM(C47+C60)</f>
        <v>58555344.669999994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34146364</v>
      </c>
      <c r="F63" s="22">
        <f>SUM(F64:F66)</f>
        <v>35749494.460000001</v>
      </c>
    </row>
    <row r="64" spans="1:6" x14ac:dyDescent="0.25">
      <c r="A64" s="6"/>
      <c r="B64" s="23"/>
      <c r="C64" s="23"/>
      <c r="D64" s="17" t="s">
        <v>108</v>
      </c>
      <c r="E64" s="22">
        <v>34146364</v>
      </c>
      <c r="F64" s="22">
        <v>35749494.460000001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23047038</v>
      </c>
      <c r="F68" s="22">
        <f>SUM(F69:F73)</f>
        <v>18650375.469999999</v>
      </c>
    </row>
    <row r="69" spans="1:6" x14ac:dyDescent="0.25">
      <c r="A69" s="19"/>
      <c r="B69" s="23"/>
      <c r="C69" s="23"/>
      <c r="D69" s="17" t="s">
        <v>112</v>
      </c>
      <c r="E69" s="22">
        <v>4402413.53</v>
      </c>
      <c r="F69" s="22">
        <v>696317.09</v>
      </c>
    </row>
    <row r="70" spans="1:6" x14ac:dyDescent="0.25">
      <c r="A70" s="19"/>
      <c r="B70" s="23"/>
      <c r="C70" s="23"/>
      <c r="D70" s="17" t="s">
        <v>113</v>
      </c>
      <c r="E70" s="22">
        <v>13045320.15</v>
      </c>
      <c r="F70" s="22">
        <v>12354754.060000001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57193402</v>
      </c>
      <c r="F79" s="24">
        <f>F63+F68+F75</f>
        <v>54399869.93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61406855.350000001</v>
      </c>
      <c r="F81" s="24">
        <f>F59+F79</f>
        <v>58555344.670000002</v>
      </c>
    </row>
    <row r="82" spans="1:6" x14ac:dyDescent="0.25">
      <c r="A82" s="20"/>
      <c r="B82" s="27"/>
      <c r="C82" s="27"/>
      <c r="D82" s="21"/>
      <c r="E82" s="27"/>
      <c r="F82" s="2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2019-07-02T20:52:25Z</dcterms:modified>
</cp:coreProperties>
</file>