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G21" i="1"/>
  <c r="C21" i="1"/>
  <c r="D21" i="1"/>
  <c r="E21" i="1"/>
  <c r="F21" i="1"/>
  <c r="B21" i="1"/>
  <c r="B9" i="1"/>
  <c r="B48" i="1"/>
  <c r="D14" i="1"/>
  <c r="G14" i="1"/>
  <c r="G10" i="1"/>
  <c r="G11" i="1"/>
  <c r="G12" i="1"/>
  <c r="G13" i="1"/>
  <c r="G15" i="1"/>
  <c r="G16" i="1"/>
  <c r="G19" i="1"/>
  <c r="G9" i="1"/>
  <c r="G48" i="1"/>
  <c r="F9" i="1"/>
  <c r="F48" i="1"/>
  <c r="E9" i="1"/>
  <c r="E48" i="1"/>
  <c r="D9" i="1"/>
  <c r="D48" i="1"/>
  <c r="C9" i="1"/>
  <c r="C48" i="1"/>
  <c r="D46" i="1"/>
  <c r="G46" i="1"/>
  <c r="D19" i="1"/>
  <c r="D18" i="1"/>
  <c r="G18" i="1"/>
  <c r="D17" i="1"/>
  <c r="G17" i="1"/>
  <c r="D16" i="1"/>
  <c r="D15" i="1"/>
  <c r="D13" i="1"/>
  <c r="D12" i="1"/>
  <c r="D11" i="1"/>
  <c r="D10" i="1"/>
  <c r="A2" i="1"/>
</calcChain>
</file>

<file path=xl/sharedStrings.xml><?xml version="1.0" encoding="utf-8"?>
<sst xmlns="http://schemas.openxmlformats.org/spreadsheetml/2006/main" count="53" uniqueCount="43">
  <si>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</si>
  <si>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</si>
  <si>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</si>
  <si>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</si>
  <si>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</si>
  <si>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</si>
  <si>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</si>
  <si>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</si>
  <si>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</si>
  <si>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</si>
  <si>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</si>
  <si>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</si>
  <si>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</si>
  <si>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</si>
  <si>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</si>
  <si>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</si>
  <si>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</si>
  <si>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</si>
  <si>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</si>
  <si>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</si>
  <si>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</si>
  <si>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</si>
  <si>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</si>
  <si>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</si>
  <si>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</si>
  <si>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</si>
  <si>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</si>
  <si>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</si>
  <si>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</si>
  <si>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Investigación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</si>
  <si>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</si>
  <si>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</si>
  <si>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</si>
  <si>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</si>
  <si>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</si>
  <si>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</si>
  <si>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</si>
  <si>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</si>
  <si>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</si>
  <si>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</si>
  <si>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</si>
  <si>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</si>
  <si>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01 de enero de 2019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</si>
</sst>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A4" sqref="A3:G4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42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30" x14ac:dyDescent="0.25">
      <c r="A8" s="1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1"/>
    </row>
    <row r="9" spans="1:7" x14ac:dyDescent="0.25">
      <c r="A9" s="3" t="s">
        <v>12</v>
      </c>
      <c r="B9" s="4">
        <f>SUM(B10:GASTO_NE_FIN_01)</f>
        <v>11000000</v>
      </c>
      <c r="C9" s="4">
        <f>SUM(C10:GASTO_NE_FIN_02)</f>
        <v>0</v>
      </c>
      <c r="D9" s="4">
        <f>SUM(D10:GASTO_NE_FIN_03)</f>
        <v>11000000</v>
      </c>
      <c r="E9" s="4">
        <f>SUM(E10:GASTO_NE_FIN_04)</f>
        <v>3484227.4399999995</v>
      </c>
      <c r="F9" s="4">
        <f>SUM(F10:GASTO_NE_FIN_05)</f>
        <v>3041909.58</v>
      </c>
      <c r="G9" s="4">
        <f>SUM(G10:GASTO_NE_FIN_06)</f>
        <v>7515772.5600000005</v>
      </c>
    </row>
    <row r="10" spans="1:7" s="7" customFormat="1" x14ac:dyDescent="0.25">
      <c r="A10" s="16" t="s">
        <v>16</v>
      </c>
      <c r="B10" s="5">
        <v>1000000</v>
      </c>
      <c r="C10" s="5">
        <v>0</v>
      </c>
      <c r="D10" s="5">
        <f>B10+C10</f>
        <v>1000000</v>
      </c>
      <c r="E10" s="5">
        <v>172882.4</v>
      </c>
      <c r="F10" s="5">
        <v>172882.4</v>
      </c>
      <c r="G10" s="6">
        <f>D10-E10</f>
        <v>827117.6</v>
      </c>
    </row>
    <row r="11" spans="1:7" s="7" customFormat="1" x14ac:dyDescent="0.25">
      <c r="A11" s="16" t="s">
        <v>17</v>
      </c>
      <c r="B11" s="5">
        <v>593868</v>
      </c>
      <c r="C11" s="5">
        <v>0</v>
      </c>
      <c r="D11" s="5">
        <f t="shared" ref="D11:D19" si="0">B11+C11</f>
        <v>593868</v>
      </c>
      <c r="E11" s="5">
        <v>262148.34000000003</v>
      </c>
      <c r="F11" s="5">
        <v>262148.34000000003</v>
      </c>
      <c r="G11" s="6">
        <f t="shared" ref="G11:G19" si="1">D11-E11</f>
        <v>331719.65999999997</v>
      </c>
    </row>
    <row r="12" spans="1:7" s="7" customFormat="1" x14ac:dyDescent="0.25">
      <c r="A12" s="16" t="s">
        <v>18</v>
      </c>
      <c r="B12" s="5">
        <v>4393702</v>
      </c>
      <c r="C12" s="5">
        <v>0</v>
      </c>
      <c r="D12" s="5">
        <f t="shared" si="0"/>
        <v>4393702</v>
      </c>
      <c r="E12" s="5">
        <v>1867628.73</v>
      </c>
      <c r="F12" s="5">
        <v>1425310.87</v>
      </c>
      <c r="G12" s="6">
        <f t="shared" si="1"/>
        <v>2526073.27</v>
      </c>
    </row>
    <row r="13" spans="1:7" s="7" customFormat="1" x14ac:dyDescent="0.25">
      <c r="A13" s="16" t="s">
        <v>19</v>
      </c>
      <c r="B13" s="5">
        <v>1100000</v>
      </c>
      <c r="C13" s="5">
        <v>0</v>
      </c>
      <c r="D13" s="5">
        <f t="shared" si="0"/>
        <v>1100000</v>
      </c>
      <c r="E13" s="5">
        <v>418165.51</v>
      </c>
      <c r="F13" s="5">
        <v>418165.51</v>
      </c>
      <c r="G13" s="6">
        <f t="shared" si="1"/>
        <v>681834.49</v>
      </c>
    </row>
    <row r="14" spans="1:7" s="7" customFormat="1" x14ac:dyDescent="0.25">
      <c r="A14" s="16" t="s">
        <v>20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6">
        <f t="shared" si="1"/>
        <v>0</v>
      </c>
    </row>
    <row r="15" spans="1:7" s="7" customFormat="1" x14ac:dyDescent="0.25">
      <c r="A15" s="16" t="s">
        <v>21</v>
      </c>
      <c r="B15" s="5">
        <v>1080000</v>
      </c>
      <c r="C15" s="5">
        <v>0</v>
      </c>
      <c r="D15" s="5">
        <f t="shared" si="0"/>
        <v>1080000</v>
      </c>
      <c r="E15" s="5">
        <v>387213.83</v>
      </c>
      <c r="F15" s="5">
        <v>387213.83</v>
      </c>
      <c r="G15" s="6">
        <f t="shared" si="1"/>
        <v>692786.16999999993</v>
      </c>
    </row>
    <row r="16" spans="1:7" s="7" customFormat="1" x14ac:dyDescent="0.25">
      <c r="A16" s="16" t="s">
        <v>22</v>
      </c>
      <c r="B16" s="5">
        <v>2396430</v>
      </c>
      <c r="C16" s="5">
        <v>0</v>
      </c>
      <c r="D16" s="5">
        <f t="shared" si="0"/>
        <v>2396430</v>
      </c>
      <c r="E16" s="5">
        <v>223438</v>
      </c>
      <c r="F16" s="5">
        <v>223438</v>
      </c>
      <c r="G16" s="6">
        <f t="shared" si="1"/>
        <v>2172992</v>
      </c>
    </row>
    <row r="17" spans="1:7" s="7" customFormat="1" x14ac:dyDescent="0.25">
      <c r="A17" s="16" t="s">
        <v>23</v>
      </c>
      <c r="B17" s="5">
        <v>15000</v>
      </c>
      <c r="C17" s="5">
        <v>0</v>
      </c>
      <c r="D17" s="5">
        <f t="shared" si="0"/>
        <v>15000</v>
      </c>
      <c r="E17" s="5">
        <v>0</v>
      </c>
      <c r="F17" s="5">
        <v>0</v>
      </c>
      <c r="G17" s="6">
        <f t="shared" si="1"/>
        <v>15000</v>
      </c>
    </row>
    <row r="18" spans="1:7" s="7" customFormat="1" x14ac:dyDescent="0.25">
      <c r="A18" s="16" t="s">
        <v>24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6">
        <f t="shared" si="1"/>
        <v>0</v>
      </c>
    </row>
    <row r="19" spans="1:7" s="7" customFormat="1" x14ac:dyDescent="0.25">
      <c r="A19" s="16" t="s">
        <v>25</v>
      </c>
      <c r="B19" s="5">
        <v>421000</v>
      </c>
      <c r="C19" s="5">
        <v>0</v>
      </c>
      <c r="D19" s="5">
        <f t="shared" si="0"/>
        <v>421000</v>
      </c>
      <c r="E19" s="5">
        <v>152750.63</v>
      </c>
      <c r="F19" s="5">
        <v>152750.63</v>
      </c>
      <c r="G19" s="6">
        <f t="shared" si="1"/>
        <v>268249.37</v>
      </c>
    </row>
    <row r="20" spans="1:7" x14ac:dyDescent="0.25">
      <c r="A20" s="8" t="s">
        <v>13</v>
      </c>
      <c r="B20" s="9"/>
      <c r="C20" s="9"/>
      <c r="D20" s="9"/>
      <c r="E20" s="9"/>
      <c r="F20" s="9"/>
      <c r="G20" s="9"/>
    </row>
    <row r="21" spans="1:7" s="7" customFormat="1" x14ac:dyDescent="0.25">
      <c r="A21" s="10" t="s">
        <v>14</v>
      </c>
      <c r="B21" s="11">
        <f>SUM(B22:B46)</f>
        <v>73409852</v>
      </c>
      <c r="C21" s="11">
        <f t="shared" ref="C21:G21" si="2">SUM(C22:C46)</f>
        <v>17088198.5</v>
      </c>
      <c r="D21" s="11">
        <f t="shared" si="2"/>
        <v>90498050.499999985</v>
      </c>
      <c r="E21" s="11">
        <f t="shared" si="2"/>
        <v>48036863.970000006</v>
      </c>
      <c r="F21" s="11">
        <f t="shared" si="2"/>
        <v>46288197.969999999</v>
      </c>
      <c r="G21" s="11">
        <f t="shared" si="2"/>
        <v>42461186.530000001</v>
      </c>
    </row>
    <row r="22" spans="1:7" s="7" customFormat="1" x14ac:dyDescent="0.25">
      <c r="A22" s="16" t="s">
        <v>26</v>
      </c>
      <c r="B22" s="5">
        <v>159313.04</v>
      </c>
      <c r="C22" s="5">
        <v>1588000</v>
      </c>
      <c r="D22" s="5">
        <f t="shared" ref="D22:D46" si="3">B22+C22</f>
        <v>1747313.04</v>
      </c>
      <c r="E22" s="5">
        <v>118041.78</v>
      </c>
      <c r="F22" s="5">
        <v>118041.78</v>
      </c>
      <c r="G22" s="5">
        <f>D22-E22</f>
        <v>1629271.26</v>
      </c>
    </row>
    <row r="23" spans="1:7" s="7" customFormat="1" x14ac:dyDescent="0.25">
      <c r="A23" s="16" t="s">
        <v>16</v>
      </c>
      <c r="B23" s="5">
        <v>7800</v>
      </c>
      <c r="C23" s="5">
        <v>346849</v>
      </c>
      <c r="D23" s="5">
        <f t="shared" si="3"/>
        <v>354649</v>
      </c>
      <c r="E23" s="5">
        <v>333394</v>
      </c>
      <c r="F23" s="5">
        <v>333394</v>
      </c>
      <c r="G23" s="5">
        <f t="shared" ref="G23:G46" si="4">D23-E23</f>
        <v>21255</v>
      </c>
    </row>
    <row r="24" spans="1:7" s="7" customFormat="1" x14ac:dyDescent="0.25">
      <c r="A24" s="16" t="s">
        <v>27</v>
      </c>
      <c r="B24" s="5">
        <v>20000</v>
      </c>
      <c r="C24" s="5">
        <v>0</v>
      </c>
      <c r="D24" s="5">
        <f t="shared" si="3"/>
        <v>20000</v>
      </c>
      <c r="E24" s="5">
        <v>0</v>
      </c>
      <c r="F24" s="5">
        <v>0</v>
      </c>
      <c r="G24" s="5">
        <f t="shared" si="4"/>
        <v>20000</v>
      </c>
    </row>
    <row r="25" spans="1:7" s="7" customFormat="1" x14ac:dyDescent="0.25">
      <c r="A25" s="16" t="s">
        <v>28</v>
      </c>
      <c r="B25" s="5">
        <v>2400</v>
      </c>
      <c r="C25" s="5">
        <v>0</v>
      </c>
      <c r="D25" s="5">
        <f t="shared" si="3"/>
        <v>2400</v>
      </c>
      <c r="E25" s="5">
        <v>0</v>
      </c>
      <c r="F25" s="5">
        <v>0</v>
      </c>
      <c r="G25" s="5">
        <f t="shared" si="4"/>
        <v>2400</v>
      </c>
    </row>
    <row r="26" spans="1:7" s="7" customFormat="1" x14ac:dyDescent="0.25">
      <c r="A26" s="16" t="s">
        <v>29</v>
      </c>
      <c r="B26" s="5">
        <v>400</v>
      </c>
      <c r="C26" s="5">
        <v>0</v>
      </c>
      <c r="D26" s="5">
        <f t="shared" si="3"/>
        <v>400</v>
      </c>
      <c r="E26" s="5">
        <v>0</v>
      </c>
      <c r="F26" s="5">
        <v>0</v>
      </c>
      <c r="G26" s="5">
        <f t="shared" si="4"/>
        <v>400</v>
      </c>
    </row>
    <row r="27" spans="1:7" s="7" customFormat="1" x14ac:dyDescent="0.25">
      <c r="A27" s="16" t="s">
        <v>17</v>
      </c>
      <c r="B27" s="5">
        <v>1044675.58</v>
      </c>
      <c r="C27" s="5">
        <v>7256.03</v>
      </c>
      <c r="D27" s="5">
        <f t="shared" si="3"/>
        <v>1051931.6099999999</v>
      </c>
      <c r="E27" s="5">
        <v>160970.78</v>
      </c>
      <c r="F27" s="5">
        <v>160970.78</v>
      </c>
      <c r="G27" s="5">
        <f t="shared" si="4"/>
        <v>890960.82999999984</v>
      </c>
    </row>
    <row r="28" spans="1:7" s="7" customFormat="1" x14ac:dyDescent="0.25">
      <c r="A28" s="16" t="s">
        <v>30</v>
      </c>
      <c r="B28" s="5">
        <v>35000</v>
      </c>
      <c r="C28" s="5">
        <v>351</v>
      </c>
      <c r="D28" s="5">
        <f t="shared" si="3"/>
        <v>35351</v>
      </c>
      <c r="E28" s="5">
        <v>16401.009999999998</v>
      </c>
      <c r="F28" s="5">
        <v>16401.009999999998</v>
      </c>
      <c r="G28" s="5">
        <f t="shared" si="4"/>
        <v>18949.990000000002</v>
      </c>
    </row>
    <row r="29" spans="1:7" s="7" customFormat="1" x14ac:dyDescent="0.25">
      <c r="A29" s="16" t="s">
        <v>31</v>
      </c>
      <c r="B29" s="5">
        <v>86060.9</v>
      </c>
      <c r="C29" s="5">
        <v>-7444.04</v>
      </c>
      <c r="D29" s="5">
        <f t="shared" si="3"/>
        <v>78616.86</v>
      </c>
      <c r="E29" s="5">
        <v>54420.68</v>
      </c>
      <c r="F29" s="5">
        <v>54420.68</v>
      </c>
      <c r="G29" s="5">
        <f t="shared" si="4"/>
        <v>24196.18</v>
      </c>
    </row>
    <row r="30" spans="1:7" s="7" customFormat="1" x14ac:dyDescent="0.25">
      <c r="A30" s="16" t="s">
        <v>32</v>
      </c>
      <c r="B30" s="5">
        <v>262876.34000000003</v>
      </c>
      <c r="C30" s="5">
        <v>29303.1</v>
      </c>
      <c r="D30" s="5">
        <f t="shared" si="3"/>
        <v>292179.44</v>
      </c>
      <c r="E30" s="5">
        <v>115240.16</v>
      </c>
      <c r="F30" s="5">
        <v>115240.16</v>
      </c>
      <c r="G30" s="5">
        <f t="shared" si="4"/>
        <v>176939.28</v>
      </c>
    </row>
    <row r="31" spans="1:7" s="7" customFormat="1" x14ac:dyDescent="0.25">
      <c r="A31" s="16" t="s">
        <v>33</v>
      </c>
      <c r="B31" s="5">
        <v>87354.1</v>
      </c>
      <c r="C31" s="5">
        <v>9750.7000000000007</v>
      </c>
      <c r="D31" s="5">
        <f t="shared" si="3"/>
        <v>97104.8</v>
      </c>
      <c r="E31" s="5">
        <v>44709.7</v>
      </c>
      <c r="F31" s="5">
        <v>44709.7</v>
      </c>
      <c r="G31" s="5">
        <f t="shared" si="4"/>
        <v>52395.100000000006</v>
      </c>
    </row>
    <row r="32" spans="1:7" s="7" customFormat="1" x14ac:dyDescent="0.25">
      <c r="A32" s="16" t="s">
        <v>34</v>
      </c>
      <c r="B32" s="5">
        <v>325285.32</v>
      </c>
      <c r="C32" s="5">
        <v>29986.92</v>
      </c>
      <c r="D32" s="5">
        <f t="shared" si="3"/>
        <v>355272.24</v>
      </c>
      <c r="E32" s="5">
        <v>181092.36</v>
      </c>
      <c r="F32" s="5">
        <v>181092.36</v>
      </c>
      <c r="G32" s="5">
        <f t="shared" si="4"/>
        <v>174179.88</v>
      </c>
    </row>
    <row r="33" spans="1:7" s="7" customFormat="1" x14ac:dyDescent="0.25">
      <c r="A33" s="16" t="s">
        <v>35</v>
      </c>
      <c r="B33" s="5">
        <v>161780</v>
      </c>
      <c r="C33" s="5">
        <v>-19001.75</v>
      </c>
      <c r="D33" s="5">
        <f t="shared" si="3"/>
        <v>142778.25</v>
      </c>
      <c r="E33" s="5">
        <v>114333.54</v>
      </c>
      <c r="F33" s="5">
        <v>114333.54</v>
      </c>
      <c r="G33" s="5">
        <f t="shared" si="4"/>
        <v>28444.710000000006</v>
      </c>
    </row>
    <row r="34" spans="1:7" s="7" customFormat="1" x14ac:dyDescent="0.25">
      <c r="A34" s="16" t="s">
        <v>18</v>
      </c>
      <c r="B34" s="5">
        <v>62362593.5</v>
      </c>
      <c r="C34" s="5">
        <v>0</v>
      </c>
      <c r="D34" s="5">
        <f t="shared" si="3"/>
        <v>62362593.5</v>
      </c>
      <c r="E34" s="5">
        <v>30967726.34</v>
      </c>
      <c r="F34" s="5">
        <v>29219060.34</v>
      </c>
      <c r="G34" s="5">
        <f t="shared" si="4"/>
        <v>31394867.16</v>
      </c>
    </row>
    <row r="35" spans="1:7" s="7" customFormat="1" x14ac:dyDescent="0.25">
      <c r="A35" s="16" t="s">
        <v>19</v>
      </c>
      <c r="B35" s="5">
        <v>362000</v>
      </c>
      <c r="C35" s="5">
        <v>-106501.3</v>
      </c>
      <c r="D35" s="5">
        <f t="shared" si="3"/>
        <v>255498.7</v>
      </c>
      <c r="E35" s="5">
        <v>66806.509999999995</v>
      </c>
      <c r="F35" s="5">
        <v>66806.509999999995</v>
      </c>
      <c r="G35" s="5">
        <f t="shared" si="4"/>
        <v>188692.19</v>
      </c>
    </row>
    <row r="36" spans="1:7" s="7" customFormat="1" x14ac:dyDescent="0.25">
      <c r="A36" s="16" t="s">
        <v>20</v>
      </c>
      <c r="B36" s="5">
        <v>1132712.3</v>
      </c>
      <c r="C36" s="5">
        <v>113090.43</v>
      </c>
      <c r="D36" s="5">
        <f t="shared" si="3"/>
        <v>1245802.73</v>
      </c>
      <c r="E36" s="5">
        <v>74251.210000000006</v>
      </c>
      <c r="F36" s="5">
        <v>74251.210000000006</v>
      </c>
      <c r="G36" s="5">
        <f t="shared" si="4"/>
        <v>1171551.52</v>
      </c>
    </row>
    <row r="37" spans="1:7" s="7" customFormat="1" x14ac:dyDescent="0.25">
      <c r="A37" s="16" t="s">
        <v>21</v>
      </c>
      <c r="B37" s="5">
        <v>6381590.2599999998</v>
      </c>
      <c r="C37" s="5">
        <v>34488.68</v>
      </c>
      <c r="D37" s="5">
        <f t="shared" si="3"/>
        <v>6416078.9399999995</v>
      </c>
      <c r="E37" s="5">
        <v>2999803.5</v>
      </c>
      <c r="F37" s="5">
        <v>2999803.5</v>
      </c>
      <c r="G37" s="5">
        <f t="shared" si="4"/>
        <v>3416275.4399999995</v>
      </c>
    </row>
    <row r="38" spans="1:7" s="7" customFormat="1" x14ac:dyDescent="0.25">
      <c r="A38" s="16" t="s">
        <v>36</v>
      </c>
      <c r="B38" s="5">
        <v>117877.74</v>
      </c>
      <c r="C38" s="5">
        <v>24223</v>
      </c>
      <c r="D38" s="5">
        <f t="shared" si="3"/>
        <v>142100.74</v>
      </c>
      <c r="E38" s="5">
        <v>54206.99</v>
      </c>
      <c r="F38" s="5">
        <v>54206.99</v>
      </c>
      <c r="G38" s="5">
        <f t="shared" si="4"/>
        <v>87893.75</v>
      </c>
    </row>
    <row r="39" spans="1:7" s="7" customFormat="1" x14ac:dyDescent="0.25">
      <c r="A39" s="16" t="s">
        <v>37</v>
      </c>
      <c r="B39" s="5">
        <v>14800</v>
      </c>
      <c r="C39" s="5">
        <v>-122.5</v>
      </c>
      <c r="D39" s="5">
        <f t="shared" si="3"/>
        <v>14677.5</v>
      </c>
      <c r="E39" s="5">
        <v>3670.5</v>
      </c>
      <c r="F39" s="5">
        <v>3670.5</v>
      </c>
      <c r="G39" s="5">
        <f t="shared" si="4"/>
        <v>11007</v>
      </c>
    </row>
    <row r="40" spans="1:7" s="7" customFormat="1" x14ac:dyDescent="0.25">
      <c r="A40" s="16" t="s">
        <v>38</v>
      </c>
      <c r="B40" s="5">
        <v>8600</v>
      </c>
      <c r="C40" s="5">
        <v>271</v>
      </c>
      <c r="D40" s="5">
        <f t="shared" si="3"/>
        <v>8871</v>
      </c>
      <c r="E40" s="5">
        <v>8451.73</v>
      </c>
      <c r="F40" s="5">
        <v>8451.73</v>
      </c>
      <c r="G40" s="5">
        <f t="shared" si="4"/>
        <v>419.27000000000044</v>
      </c>
    </row>
    <row r="41" spans="1:7" s="7" customFormat="1" x14ac:dyDescent="0.25">
      <c r="A41" s="16" t="s">
        <v>23</v>
      </c>
      <c r="B41" s="5">
        <v>244200</v>
      </c>
      <c r="C41" s="5">
        <v>41258.019999999997</v>
      </c>
      <c r="D41" s="5">
        <f t="shared" si="3"/>
        <v>285458.02</v>
      </c>
      <c r="E41" s="5">
        <v>257589.96</v>
      </c>
      <c r="F41" s="5">
        <v>257589.96</v>
      </c>
      <c r="G41" s="5">
        <f t="shared" si="4"/>
        <v>27868.060000000027</v>
      </c>
    </row>
    <row r="42" spans="1:7" s="7" customFormat="1" x14ac:dyDescent="0.25">
      <c r="A42" s="16" t="s">
        <v>24</v>
      </c>
      <c r="B42" s="5">
        <v>170185.36</v>
      </c>
      <c r="C42" s="5">
        <v>14986123.76</v>
      </c>
      <c r="D42" s="5">
        <f t="shared" si="3"/>
        <v>15156309.119999999</v>
      </c>
      <c r="E42" s="5">
        <v>12076625.109999999</v>
      </c>
      <c r="F42" s="5">
        <v>12076625.109999999</v>
      </c>
      <c r="G42" s="5">
        <f t="shared" si="4"/>
        <v>3079684.01</v>
      </c>
    </row>
    <row r="43" spans="1:7" s="7" customFormat="1" x14ac:dyDescent="0.25">
      <c r="A43" s="16" t="s">
        <v>39</v>
      </c>
      <c r="B43" s="5">
        <v>130315</v>
      </c>
      <c r="C43" s="5">
        <v>7772.3</v>
      </c>
      <c r="D43" s="5">
        <f t="shared" si="3"/>
        <v>138087.29999999999</v>
      </c>
      <c r="E43" s="5">
        <v>127770.63</v>
      </c>
      <c r="F43" s="5">
        <v>127770.63</v>
      </c>
      <c r="G43" s="5">
        <f t="shared" si="4"/>
        <v>10316.669999999984</v>
      </c>
    </row>
    <row r="44" spans="1:7" s="7" customFormat="1" x14ac:dyDescent="0.25">
      <c r="A44" s="16" t="s">
        <v>40</v>
      </c>
      <c r="B44" s="5">
        <v>289106.56</v>
      </c>
      <c r="C44" s="5">
        <v>1775.4</v>
      </c>
      <c r="D44" s="5">
        <f t="shared" si="3"/>
        <v>290881.96000000002</v>
      </c>
      <c r="E44" s="5">
        <v>258026.23</v>
      </c>
      <c r="F44" s="5">
        <v>258026.23</v>
      </c>
      <c r="G44" s="5">
        <f t="shared" si="4"/>
        <v>32855.73000000001</v>
      </c>
    </row>
    <row r="45" spans="1:7" s="7" customFormat="1" x14ac:dyDescent="0.25">
      <c r="A45" s="16" t="s">
        <v>41</v>
      </c>
      <c r="B45" s="5">
        <v>2926</v>
      </c>
      <c r="C45" s="5">
        <v>768.75</v>
      </c>
      <c r="D45" s="5">
        <f t="shared" si="3"/>
        <v>3694.75</v>
      </c>
      <c r="E45" s="5">
        <v>3331.25</v>
      </c>
      <c r="F45" s="5">
        <v>3331.25</v>
      </c>
      <c r="G45" s="5">
        <f t="shared" si="4"/>
        <v>363.5</v>
      </c>
    </row>
    <row r="46" spans="1:7" s="7" customFormat="1" x14ac:dyDescent="0.25">
      <c r="A46" s="16" t="s">
        <v>25</v>
      </c>
      <c r="B46" s="5">
        <v>0</v>
      </c>
      <c r="C46" s="5">
        <v>0</v>
      </c>
      <c r="D46" s="5">
        <f t="shared" si="3"/>
        <v>0</v>
      </c>
      <c r="E46" s="5">
        <v>0</v>
      </c>
      <c r="F46" s="5">
        <v>0</v>
      </c>
      <c r="G46" s="5">
        <f t="shared" si="4"/>
        <v>0</v>
      </c>
    </row>
    <row r="47" spans="1:7" s="7" customFormat="1" x14ac:dyDescent="0.25">
      <c r="A47" s="8" t="s">
        <v>13</v>
      </c>
      <c r="B47" s="5"/>
      <c r="C47" s="5"/>
      <c r="D47" s="5"/>
      <c r="E47" s="5"/>
      <c r="F47" s="5"/>
      <c r="G47" s="5"/>
    </row>
    <row r="48" spans="1:7" x14ac:dyDescent="0.25">
      <c r="A48" s="10" t="s">
        <v>15</v>
      </c>
      <c r="B48" s="11">
        <f>GASTO_NE_T1+GASTO_E_T1</f>
        <v>84409852</v>
      </c>
      <c r="C48" s="11">
        <f>GASTO_NE_T2+GASTO_E_T2</f>
        <v>17088198.5</v>
      </c>
      <c r="D48" s="11">
        <f>GASTO_NE_T3+GASTO_E_T3</f>
        <v>101498050.49999999</v>
      </c>
      <c r="E48" s="11">
        <f>GASTO_NE_T4+GASTO_E_T4</f>
        <v>51521091.410000004</v>
      </c>
      <c r="F48" s="11">
        <f>GASTO_NE_T5+GASTO_E_T5</f>
        <v>49330107.549999997</v>
      </c>
      <c r="G48" s="11">
        <f>GASTO_NE_T6+GASTO_E_T6</f>
        <v>49976959.090000004</v>
      </c>
    </row>
    <row r="49" spans="1:7" x14ac:dyDescent="0.25">
      <c r="A49" s="12"/>
      <c r="B49" s="13"/>
      <c r="C49" s="13"/>
      <c r="D49" s="13"/>
      <c r="E49" s="13"/>
      <c r="F49" s="13"/>
      <c r="G49" s="14"/>
    </row>
    <row r="50" spans="1:7" hidden="1" x14ac:dyDescent="0.25">
      <c r="A50" s="15"/>
    </row>
    <row r="51" spans="1:7" ht="15" customHeight="1" x14ac:dyDescent="0.25"/>
    <row r="52" spans="1:7" ht="15" customHeight="1" x14ac:dyDescent="0.25"/>
    <row r="53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2020-10-28T02:35:06Z</dcterms:modified>
</cp:coreProperties>
</file>