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0325" windowHeight="96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57" i="1"/>
  <c r="F42" i="1"/>
  <c r="F38" i="1"/>
  <c r="F31" i="1"/>
  <c r="F27" i="1"/>
  <c r="F23" i="1"/>
  <c r="F19" i="1"/>
  <c r="F9" i="1"/>
  <c r="C60" i="1"/>
  <c r="C52" i="1"/>
  <c r="C41" i="1"/>
  <c r="C38" i="1"/>
  <c r="C31" i="1"/>
  <c r="C25" i="1"/>
  <c r="C17" i="1"/>
  <c r="C9" i="1"/>
  <c r="F6" i="1"/>
  <c r="E6" i="1"/>
  <c r="F79" i="1" l="1"/>
  <c r="F47" i="1"/>
  <c r="F59" i="1" s="1"/>
  <c r="F81" i="1" s="1"/>
  <c r="C47" i="1"/>
  <c r="C62" i="1" s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<sst xmlns="http://schemas.openxmlformats.org/spreadsheetml/2006/main" count="125" uniqueCount="125">
  <si>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</si>
  <si>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</si>
  <si>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</si>
  <si>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</si>
  <si>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</si>
  <si>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</si>
  <si>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</si>
  <si>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</si>
  <si>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</si>
  <si>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</si>
  <si>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</si>
  <si>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</si>
  <si>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</si>
  <si>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</si>
  <si>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</si>
  <si>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</si>
  <si>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</si>
  <si>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</si>
  <si>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</si>
  <si>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</si>
  <si>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</si>
  <si>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</si>
  <si>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</si>
  <si>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</si>
  <si>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</si>
  <si>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</si>
  <si>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</si>
  <si>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</si>
  <si>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</si>
  <si>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</si>
  <si>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</si>
  <si>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</si>
  <si>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</si>
  <si>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</si>
  <si>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</si>
  <si>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</si>
  <si>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</si>
  <si>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</si>
  <si>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</si>
  <si>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</si>
  <si>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</si>
  <si>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</si>
  <si>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</si>
  <si>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</si>
  <si>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</si>
  <si>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</si>
  <si>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</si>
  <si>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</si>
  <si>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</si>
  <si>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</si>
  <si>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</si>
  <si>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</si>
  <si>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</si>
  <si>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</si>
  <si>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</si>
  <si>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</si>
  <si>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</si>
  <si>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</si>
  <si>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</si>
  <si>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</si>
  <si>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</si>
  <si>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</si>
  <si>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</si>
  <si>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</si>
  <si>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</si>
  <si>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</si>
  <si>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</si>
  <si>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</si>
  <si>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</si>
  <si>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</si>
  <si>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</si>
  <si>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</si>
  <si>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</si>
  <si>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</si>
  <si>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</si>
  <si>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</si>
  <si>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</si>
  <si>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</si>
  <si>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</si>
  <si>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</si>
  <si>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</si>
  <si>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</si>
  <si>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</si>
  <si>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</si>
  <si>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</si>
  <si>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</si>
  <si>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</si>
  <si>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</si>
  <si>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</si>
  <si>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</si>
  <si>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</si>
  <si>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</si>
  <si>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</si>
  <si>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</si>
  <si>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</si>
  <si>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</si>
  <si>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</si>
  <si>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</si>
  <si>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</si>
  <si>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</si>
  <si>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</si>
  <si>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</si>
  <si>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</si>
  <si>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</si>
  <si>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</si>
  <si>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</si>
  <si>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</si>
  <si>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</si>
  <si>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</si>
  <si>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</si>
  <si>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</si>
  <si>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</si>
  <si>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</si>
  <si>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</si>
  <si>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</si>
  <si>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</si>
  <si>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</si>
  <si>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</si>
  <si>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</si>
  <si>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</si>
  <si>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</si>
  <si>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</si>
  <si>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2020 y al 31 de marzo de 2021</t>
  </si>
  <si>
    <t>31 de diciembre de 2020</t>
  </si>
  <si>
    <t>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</si>
</sst>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1" fillId="2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sqref="A1:F1"/>
    </sheetView>
  </sheetViews>
  <sheetFormatPr baseColWidth="10" defaultRowHeight="15" x14ac:dyDescent="0.25"/>
  <cols>
    <col min="1" max="1" width="99.85546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tr">
        <f>ENTE_PUBLICO_A</f>
        <v>UNIVERSIDAD TECNOLÓGICA DEL VALLE DEL MEZQUITAL, Gobierno del Estado de Hidalgo (a)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7" t="s">
        <v>122</v>
      </c>
      <c r="B4" s="38"/>
      <c r="C4" s="38"/>
      <c r="D4" s="38"/>
      <c r="E4" s="38"/>
      <c r="F4" s="39"/>
    </row>
    <row r="5" spans="1:6" x14ac:dyDescent="0.25">
      <c r="A5" s="40" t="s">
        <v>2</v>
      </c>
      <c r="B5" s="41"/>
      <c r="C5" s="41"/>
      <c r="D5" s="41"/>
      <c r="E5" s="41"/>
      <c r="F5" s="42"/>
    </row>
    <row r="6" spans="1:6" ht="30" x14ac:dyDescent="0.25">
      <c r="A6" s="1" t="s">
        <v>3</v>
      </c>
      <c r="B6" s="29" t="s">
        <v>124</v>
      </c>
      <c r="C6" s="25" t="s">
        <v>123</v>
      </c>
      <c r="D6" s="2" t="s">
        <v>4</v>
      </c>
      <c r="E6" s="29" t="str">
        <f>B6</f>
        <v>31 de marzo de 2021</v>
      </c>
      <c r="F6" s="25" t="str">
        <f>C6</f>
        <v>31 de diciembre de 2020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2694441.84</v>
      </c>
      <c r="C9" s="22">
        <f>SUM(C10:C16)</f>
        <v>6755392.9800000004</v>
      </c>
      <c r="D9" s="9" t="s">
        <v>10</v>
      </c>
      <c r="E9" s="22">
        <f>SUM(E10:E18)</f>
        <v>4492302.83</v>
      </c>
      <c r="F9" s="22">
        <f>SUM(F10:F18)</f>
        <v>4411462.37</v>
      </c>
    </row>
    <row r="10" spans="1:6" x14ac:dyDescent="0.25">
      <c r="A10" s="10" t="s">
        <v>11</v>
      </c>
      <c r="B10" s="22">
        <v>0</v>
      </c>
      <c r="C10" s="22">
        <v>0</v>
      </c>
      <c r="D10" s="11" t="s">
        <v>12</v>
      </c>
      <c r="E10" s="22">
        <v>2261918.67</v>
      </c>
      <c r="F10" s="22">
        <v>1413601.4</v>
      </c>
    </row>
    <row r="11" spans="1:6" x14ac:dyDescent="0.25">
      <c r="A11" s="10" t="s">
        <v>13</v>
      </c>
      <c r="B11" s="22">
        <v>2694441.84</v>
      </c>
      <c r="C11" s="22">
        <v>3120915.76</v>
      </c>
      <c r="D11" s="11" t="s">
        <v>14</v>
      </c>
      <c r="E11" s="22">
        <v>838323.18</v>
      </c>
      <c r="F11" s="22">
        <v>177956.11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0</v>
      </c>
      <c r="C13" s="22">
        <v>3634477.22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>
        <v>0</v>
      </c>
      <c r="D16" s="11" t="s">
        <v>24</v>
      </c>
      <c r="E16" s="22">
        <v>1052705.53</v>
      </c>
      <c r="F16" s="22">
        <v>2487032.27</v>
      </c>
    </row>
    <row r="17" spans="1:6" x14ac:dyDescent="0.25">
      <c r="A17" s="8" t="s">
        <v>25</v>
      </c>
      <c r="B17" s="22">
        <f>SUM(B18:B24)</f>
        <v>6578217.4000000004</v>
      </c>
      <c r="C17" s="22">
        <f>SUM(C18:C24)</f>
        <v>9130542.4299999997</v>
      </c>
      <c r="D17" s="11" t="s">
        <v>26</v>
      </c>
      <c r="E17" s="22">
        <v>0</v>
      </c>
      <c r="F17" s="22">
        <v>0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339355.45</v>
      </c>
      <c r="F18" s="22">
        <v>332872.59000000003</v>
      </c>
    </row>
    <row r="19" spans="1:6" x14ac:dyDescent="0.25">
      <c r="A19" s="12" t="s">
        <v>29</v>
      </c>
      <c r="B19" s="22">
        <v>6569762.5700000003</v>
      </c>
      <c r="C19" s="22">
        <v>9123592.5700000003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1303</v>
      </c>
      <c r="C20" s="22">
        <v>0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7151.83</v>
      </c>
      <c r="C24" s="22">
        <v>6949.86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9272659.2400000002</v>
      </c>
      <c r="C47" s="24">
        <f>C9+C17+C25+C31+C38+C41</f>
        <v>15885935.41</v>
      </c>
      <c r="D47" s="7" t="s">
        <v>84</v>
      </c>
      <c r="E47" s="24">
        <f>E9+E19+E23+E26+E27+E31+E38+E42</f>
        <v>4534872.7700000005</v>
      </c>
      <c r="F47" s="24">
        <f>F9+F19+F23+F26+F27+F31+F38+F42</f>
        <v>4454032.3100000005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79648163.810000002</v>
      </c>
      <c r="C53" s="22">
        <v>79648163.810000002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-131412989.27</v>
      </c>
      <c r="C55" s="22">
        <v>-130349825.61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4534872.7700000005</v>
      </c>
      <c r="F59" s="24">
        <f>F47+F57</f>
        <v>4454032.3100000005</v>
      </c>
    </row>
    <row r="60" spans="1:6" x14ac:dyDescent="0.25">
      <c r="A60" s="13" t="s">
        <v>104</v>
      </c>
      <c r="B60" s="24">
        <f>SUM(B50:B58)</f>
        <v>32831245.930000022</v>
      </c>
      <c r="C60" s="24">
        <f>SUM(C50:C58)</f>
        <v>33894409.590000018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42103905.170000024</v>
      </c>
      <c r="C62" s="24">
        <f>SUM(C47+C60)</f>
        <v>49780345.000000015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29088947.5</v>
      </c>
      <c r="F63" s="22">
        <f>SUM(F64:F66)</f>
        <v>29771970.989999998</v>
      </c>
    </row>
    <row r="64" spans="1:6" x14ac:dyDescent="0.25">
      <c r="A64" s="6"/>
      <c r="B64" s="23"/>
      <c r="C64" s="23"/>
      <c r="D64" s="17" t="s">
        <v>108</v>
      </c>
      <c r="E64" s="22">
        <v>29088947.5</v>
      </c>
      <c r="F64" s="22">
        <v>29771970.989999998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8480084.9000000004</v>
      </c>
      <c r="F68" s="22">
        <f>SUM(F69:F73)</f>
        <v>15554341.699999999</v>
      </c>
    </row>
    <row r="69" spans="1:6" x14ac:dyDescent="0.25">
      <c r="A69" s="19"/>
      <c r="B69" s="23"/>
      <c r="C69" s="23"/>
      <c r="D69" s="17" t="s">
        <v>112</v>
      </c>
      <c r="E69" s="22">
        <v>-6278769.3499999996</v>
      </c>
      <c r="F69" s="22">
        <v>1075729.02</v>
      </c>
    </row>
    <row r="70" spans="1:6" x14ac:dyDescent="0.25">
      <c r="A70" s="19"/>
      <c r="B70" s="23"/>
      <c r="C70" s="23"/>
      <c r="D70" s="17" t="s">
        <v>113</v>
      </c>
      <c r="E70" s="22">
        <v>9159549.9299999997</v>
      </c>
      <c r="F70" s="22">
        <v>8879308.3599999994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37569032.399999999</v>
      </c>
      <c r="F79" s="24">
        <f>F63+F68+F75</f>
        <v>45326312.689999998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42103905.170000002</v>
      </c>
      <c r="F81" s="24">
        <f>F59+F79</f>
        <v>49780345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nespinoza</cp:lastModifiedBy>
  <dcterms:created xsi:type="dcterms:W3CDTF">2018-08-15T17:54:20Z</dcterms:created>
  <dcterms:modified xsi:type="dcterms:W3CDTF">2021-10-26T19:33:34Z</dcterms:modified>
</cp:coreProperties>
</file>